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<sst xmlns="http://schemas.openxmlformats.org/spreadsheetml/2006/main" count="210" uniqueCount="192">
  <si>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</si>
  <si>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</si>
  <si>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</si>
  <si>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</si>
  <si>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</si>
  <si>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</si>
  <si>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</si>
  <si>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</si>
  <si>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</si>
  <si>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</si>
  <si>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</si>
  <si>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</si>
  <si>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</si>
  <si>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</si>
  <si>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</si>
  <si>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</si>
  <si>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</si>
  <si>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</si>
  <si>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</si>
  <si>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</si>
  <si>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</si>
  <si>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</si>
  <si>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</si>
  <si>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</si>
  <si>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</si>
  <si>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</si>
  <si>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</si>
  <si>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</si>
  <si>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</si>
  <si>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</si>
  <si>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</si>
  <si>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</si>
  <si>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</si>
  <si>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</si>
  <si>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</si>
  <si>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</si>
  <si>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</si>
  <si>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</si>
  <si>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</si>
  <si>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</si>
  <si>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</si>
  <si>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</si>
  <si>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</si>
  <si>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</si>
  <si>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</si>
  <si>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</si>
  <si>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</si>
  <si>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</si>
  <si>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</si>
  <si>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</si>
  <si>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</si>
  <si>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</si>
  <si>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</si>
  <si>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</si>
  <si>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</si>
  <si>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</si>
  <si>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</si>
  <si>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</si>
  <si>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</si>
  <si>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</si>
  <si>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</si>
  <si>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</si>
  <si>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</si>
  <si>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</si>
  <si>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</si>
  <si>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</si>
  <si>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</si>
  <si>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</si>
  <si>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</si>
  <si>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</si>
  <si>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</si>
  <si>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</si>
  <si>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</si>
  <si>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</si>
  <si>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</si>
  <si>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</si>
  <si>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</si>
  <si>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</si>
  <si>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</si>
  <si>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</si>
  <si>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</si>
  <si>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</si>
  <si>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</si>
  <si>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</si>
  <si>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</si>
  <si>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</si>
  <si>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</si>
  <si>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</si>
  <si>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</si>
  <si>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</si>
  <si>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</si>
  <si>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</si>
  <si>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</si>
  <si>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</si>
  <si>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</si>
  <si>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</si>
  <si>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</si>
  <si>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</si>
  <si>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</si>
  <si>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</si>
  <si>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</si>
  <si>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</si>
  <si>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</si>
  <si>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</si>
  <si>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</si>
  <si>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</si>
  <si>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</si>
  <si>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</si>
  <si>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</si>
  <si>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</si>
  <si>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</si>
  <si>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</si>
  <si>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</si>
  <si>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</si>
  <si>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</si>
  <si>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</si>
  <si>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</si>
  <si>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</si>
  <si>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</si>
  <si>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</si>
  <si>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</si>
  <si>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</si>
  <si>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</si>
  <si>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</si>
  <si>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</si>
  <si>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</si>
  <si>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</si>
  <si>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</si>
  <si>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</si>
  <si>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</si>
  <si>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</si>
  <si>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</si>
  <si>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</si>
  <si>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</si>
  <si>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</si>
  <si>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</si>
  <si>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</si>
  <si>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</si>
  <si>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</si>
  <si>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</si>
  <si>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</si>
  <si>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</si>
  <si>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</si>
  <si>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</si>
  <si>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</si>
  <si>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</si>
  <si>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</si>
  <si>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</si>
  <si>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</si>
  <si>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</si>
  <si>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</si>
  <si>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</si>
  <si>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</si>
  <si>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</si>
  <si>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</si>
  <si>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</si>
  <si>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</si>
  <si>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</si>
  <si>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</si>
  <si>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</si>
  <si>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</si>
  <si>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</si>
  <si>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</si>
  <si>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</si>
  <si>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</si>
  <si>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</si>
  <si>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</si>
  <si>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</si>
  <si>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</si>
  <si>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</si>
  <si>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</si>
  <si>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</si>
  <si>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</si>
  <si>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</si>
  <si>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</si>
  <si>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</si>
  <si>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</si>
  <si>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</si>
  <si>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</si>
  <si>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</si>
  <si>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TMT</t>
    <phoneticPr fontId="3" type="noConversion"/>
  </si>
  <si>
    <t xml:space="preserve">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</si>
  <si>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</si>
  <si>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</si>
  <si>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</si>
  <si>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E</t>
    <phoneticPr fontId="3" type="noConversion"/>
  </si>
  <si>
    <t>DIR-KSP</t>
    <phoneticPr fontId="3" type="noConversion"/>
  </si>
  <si>
    <t>ES</t>
    <phoneticPr fontId="3" type="noConversion"/>
  </si>
  <si>
    <t>1) 방풍막 분리</t>
    <phoneticPr fontId="3" type="noConversion"/>
  </si>
  <si>
    <t>1) 19:00~20:50 짙은 구름으로 관측대기</t>
    <phoneticPr fontId="3" type="noConversion"/>
  </si>
  <si>
    <t>E</t>
    <phoneticPr fontId="3" type="noConversion"/>
  </si>
  <si>
    <t>2) Filter/Shutter control 이상 발생. Slide#1-limit status error! 에러 발생으로 관측대기. bias및 obs 촬영 불가능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</si>
</sst>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0" t="s">
        <v>0</v>
      </c>
      <c r="C2" s="1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1">
        <v>46093</v>
      </c>
      <c r="D3" s="182"/>
      <c r="E3" s="1"/>
      <c r="F3" s="1"/>
      <c r="G3" s="1"/>
      <c r="H3" s="1"/>
      <c r="I3" s="1"/>
      <c r="J3" s="1"/>
      <c r="K3" s="32" t="s">
        <v>2</v>
      </c>
      <c r="L3" s="183">
        <f>(P31-(P32+P33))/P31*100</f>
        <v>-1.6793289448111612E-14</v>
      </c>
      <c r="M3" s="183"/>
      <c r="N3" s="32" t="s">
        <v>3</v>
      </c>
      <c r="O3" s="183">
        <f>(P31-P33)/P31*100</f>
        <v>35.50420168067226</v>
      </c>
      <c r="P3" s="183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0" t="s">
        <v>6</v>
      </c>
      <c r="C7" s="1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/>
      <c r="E9" s="118">
        <v>24.7</v>
      </c>
      <c r="F9" s="118">
        <v>24</v>
      </c>
      <c r="G9" s="115" t="s">
        <v>185</v>
      </c>
      <c r="H9" s="118">
        <v>1.5</v>
      </c>
      <c r="I9" s="115">
        <v>35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20.6</v>
      </c>
      <c r="F10" s="118">
        <v>34</v>
      </c>
      <c r="G10" s="115" t="s">
        <v>187</v>
      </c>
      <c r="H10" s="118">
        <v>2.6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7.2916666666666671E-2</v>
      </c>
      <c r="D11" s="219"/>
      <c r="E11" s="219">
        <v>19.899999999999999</v>
      </c>
      <c r="F11" s="219">
        <v>34</v>
      </c>
      <c r="G11" s="115" t="s">
        <v>190</v>
      </c>
      <c r="H11" s="118">
        <v>2.7</v>
      </c>
      <c r="I11" s="220"/>
      <c r="J11" s="11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23.322916666666668</v>
      </c>
      <c r="D12" s="11" t="e">
        <f>AVERAGE(D9:D11)</f>
        <v>#DIV/0!</v>
      </c>
      <c r="E12" s="11">
        <f>AVERAGE(E9:E11)</f>
        <v>21.733333333333331</v>
      </c>
      <c r="F12" s="12">
        <f>AVERAGE(F9:F11)</f>
        <v>30.666666666666668</v>
      </c>
      <c r="G12" s="13"/>
      <c r="H12" s="14">
        <f>AVERAGE(H9:H11)</f>
        <v>2.2666666666666666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0" t="s">
        <v>25</v>
      </c>
      <c r="C14" s="18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180</v>
      </c>
      <c r="F16" s="115" t="s">
        <v>186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1:16" s="75" customFormat="1" ht="14.1" customHeight="1" x14ac:dyDescent="0.25">
      <c r="A17" s="31"/>
      <c r="B17" s="21" t="s">
        <v>41</v>
      </c>
      <c r="C17" s="114">
        <v>0.74513888888888891</v>
      </c>
      <c r="D17" s="114">
        <v>0.74722222222222223</v>
      </c>
      <c r="E17" s="114">
        <v>0.74583333333333324</v>
      </c>
      <c r="F17" s="114">
        <v>0.87291666666666667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</row>
    <row r="18" spans="1:16" s="75" customFormat="1" ht="14.1" customHeight="1" x14ac:dyDescent="0.25">
      <c r="A18" s="31"/>
      <c r="B18" s="21" t="s">
        <v>42</v>
      </c>
      <c r="C18" s="115">
        <v>24945</v>
      </c>
      <c r="D18" s="115">
        <f>C18+1</f>
        <v>24946</v>
      </c>
      <c r="E18" s="115">
        <f t="shared" ref="E18:I18" si="0">D19+1</f>
        <v>24951</v>
      </c>
      <c r="F18" s="115">
        <v>24967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1:16" s="75" customFormat="1" ht="14.1" customHeight="1" thickBot="1" x14ac:dyDescent="0.3">
      <c r="A19" s="31"/>
      <c r="B19" s="9" t="s">
        <v>43</v>
      </c>
      <c r="C19" s="79"/>
      <c r="D19" s="115">
        <v>24950</v>
      </c>
      <c r="E19" s="124">
        <v>24952</v>
      </c>
      <c r="F19" s="124">
        <v>24980</v>
      </c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2</v>
      </c>
      <c r="F20" s="97">
        <f t="shared" si="1"/>
        <v>14</v>
      </c>
      <c r="G20" s="97" t="str">
        <f t="shared" si="1"/>
        <v/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8" t="s">
        <v>45</v>
      </c>
      <c r="C22" s="21" t="s">
        <v>21</v>
      </c>
      <c r="D22" s="21" t="s">
        <v>23</v>
      </c>
      <c r="E22" s="21" t="s">
        <v>46</v>
      </c>
      <c r="F22" s="189" t="s">
        <v>47</v>
      </c>
      <c r="G22" s="189"/>
      <c r="H22" s="189"/>
      <c r="I22" s="189"/>
      <c r="J22" s="21" t="s">
        <v>21</v>
      </c>
      <c r="K22" s="21" t="s">
        <v>23</v>
      </c>
      <c r="L22" s="21" t="s">
        <v>46</v>
      </c>
      <c r="M22" s="189" t="s">
        <v>47</v>
      </c>
      <c r="N22" s="189"/>
      <c r="O22" s="189"/>
      <c r="P22" s="189"/>
    </row>
    <row r="23" spans="1:16" ht="13.5" customHeight="1" x14ac:dyDescent="0.25">
      <c r="B23" s="188"/>
      <c r="C23" s="114"/>
      <c r="D23" s="114"/>
      <c r="E23" s="115" t="s">
        <v>177</v>
      </c>
      <c r="F23" s="187" t="s">
        <v>182</v>
      </c>
      <c r="G23" s="187"/>
      <c r="H23" s="187"/>
      <c r="I23" s="187"/>
      <c r="J23" s="114"/>
      <c r="K23" s="114"/>
      <c r="L23" s="115" t="s">
        <v>173</v>
      </c>
      <c r="M23" s="187" t="s">
        <v>183</v>
      </c>
      <c r="N23" s="187"/>
      <c r="O23" s="187"/>
      <c r="P23" s="187"/>
    </row>
    <row r="24" spans="1:16" ht="13.5" customHeight="1" x14ac:dyDescent="0.25">
      <c r="B24" s="188"/>
      <c r="C24" s="114"/>
      <c r="D24" s="114"/>
      <c r="E24" s="115" t="s">
        <v>172</v>
      </c>
      <c r="F24" s="187" t="s">
        <v>182</v>
      </c>
      <c r="G24" s="187"/>
      <c r="H24" s="187"/>
      <c r="I24" s="187"/>
      <c r="J24" s="128"/>
      <c r="K24" s="128"/>
      <c r="L24" s="115" t="s">
        <v>178</v>
      </c>
      <c r="M24" s="187" t="s">
        <v>183</v>
      </c>
      <c r="N24" s="187"/>
      <c r="O24" s="187"/>
      <c r="P24" s="187"/>
    </row>
    <row r="25" spans="1:16" ht="13.5" customHeight="1" x14ac:dyDescent="0.25">
      <c r="B25" s="188"/>
      <c r="C25" s="114"/>
      <c r="D25" s="114"/>
      <c r="E25" s="115" t="s">
        <v>174</v>
      </c>
      <c r="F25" s="187" t="s">
        <v>182</v>
      </c>
      <c r="G25" s="187"/>
      <c r="H25" s="187"/>
      <c r="I25" s="187"/>
      <c r="J25" s="114"/>
      <c r="K25" s="114"/>
      <c r="L25" s="115" t="s">
        <v>172</v>
      </c>
      <c r="M25" s="187" t="s">
        <v>183</v>
      </c>
      <c r="N25" s="187"/>
      <c r="O25" s="187"/>
      <c r="P25" s="187"/>
    </row>
    <row r="26" spans="1:16" ht="13.5" customHeight="1" x14ac:dyDescent="0.25">
      <c r="B26" s="188"/>
      <c r="C26" s="114"/>
      <c r="D26" s="114"/>
      <c r="E26" s="115" t="s">
        <v>173</v>
      </c>
      <c r="F26" s="187" t="s">
        <v>182</v>
      </c>
      <c r="G26" s="187"/>
      <c r="H26" s="187"/>
      <c r="I26" s="187"/>
      <c r="J26" s="128"/>
      <c r="K26" s="128"/>
      <c r="L26" s="115" t="s">
        <v>179</v>
      </c>
      <c r="M26" s="187" t="s">
        <v>183</v>
      </c>
      <c r="N26" s="187"/>
      <c r="O26" s="187"/>
      <c r="P26" s="18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0" t="s">
        <v>48</v>
      </c>
      <c r="C28" s="180"/>
      <c r="D28" s="18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0.13263888888888889</v>
      </c>
      <c r="D30" s="119"/>
      <c r="E30" s="119"/>
      <c r="F30" s="119"/>
      <c r="G30" s="119"/>
      <c r="H30" s="119"/>
      <c r="I30" s="119"/>
      <c r="J30" s="119">
        <v>2.0833333333333332E-2</v>
      </c>
      <c r="K30" s="123"/>
      <c r="L30" s="119"/>
      <c r="M30" s="119"/>
      <c r="N30" s="119">
        <v>0.21666666666666667</v>
      </c>
      <c r="O30" s="221"/>
      <c r="P30" s="98">
        <f>SUM(C30:J30,L30:N30)</f>
        <v>0.37013888888888891</v>
      </c>
    </row>
    <row r="31" spans="1:16" ht="14.1" customHeight="1" x14ac:dyDescent="0.25">
      <c r="B31" s="22" t="s">
        <v>167</v>
      </c>
      <c r="C31" s="126">
        <v>7.2916666666666671E-2</v>
      </c>
      <c r="D31" s="120"/>
      <c r="E31" s="120"/>
      <c r="F31" s="120"/>
      <c r="G31" s="120"/>
      <c r="H31" s="120"/>
      <c r="I31" s="120"/>
      <c r="J31" s="125">
        <v>2.0833333333333332E-2</v>
      </c>
      <c r="K31" s="125">
        <v>2.013888888888889E-2</v>
      </c>
      <c r="L31" s="120"/>
      <c r="M31" s="120"/>
      <c r="N31" s="125">
        <v>0.21666666666666667</v>
      </c>
      <c r="O31" s="121"/>
      <c r="P31" s="98">
        <f>SUM(C31:N31)</f>
        <v>0.33055555555555555</v>
      </c>
    </row>
    <row r="32" spans="1:16" ht="14.1" customHeight="1" x14ac:dyDescent="0.25">
      <c r="B32" s="22" t="s">
        <v>63</v>
      </c>
      <c r="C32" s="126"/>
      <c r="D32" s="120"/>
      <c r="E32" s="120"/>
      <c r="F32" s="120"/>
      <c r="G32" s="120"/>
      <c r="H32" s="120"/>
      <c r="I32" s="120"/>
      <c r="J32" s="125">
        <v>2.0833333333333332E-2</v>
      </c>
      <c r="K32" s="125">
        <v>2.013888888888889E-2</v>
      </c>
      <c r="L32" s="100"/>
      <c r="M32" s="100"/>
      <c r="N32" s="222">
        <v>7.6388888888888895E-2</v>
      </c>
      <c r="O32" s="104"/>
      <c r="P32" s="98">
        <f>SUM(C32:N32)</f>
        <v>0.11736111111111111</v>
      </c>
    </row>
    <row r="33" spans="2:16" ht="14.1" customHeight="1" thickBot="1" x14ac:dyDescent="0.3">
      <c r="B33" s="22" t="s">
        <v>64</v>
      </c>
      <c r="C33" s="224">
        <v>7.2916666666666671E-2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223">
        <v>0.14027777777777778</v>
      </c>
      <c r="O33" s="102"/>
      <c r="P33" s="99">
        <f>SUM(C33:N33)</f>
        <v>0.21319444444444446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8" t="s">
        <v>65</v>
      </c>
      <c r="C36" s="173"/>
      <c r="D36" s="174"/>
      <c r="E36" s="175"/>
      <c r="F36" s="176"/>
      <c r="G36" s="216"/>
      <c r="H36" s="177"/>
      <c r="I36" s="173"/>
      <c r="J36" s="174"/>
      <c r="K36" s="178"/>
      <c r="L36" s="174"/>
      <c r="M36" s="179"/>
      <c r="N36" s="174"/>
      <c r="O36" s="166"/>
      <c r="P36" s="166"/>
    </row>
    <row r="37" spans="2:16" ht="18" customHeight="1" x14ac:dyDescent="0.25">
      <c r="B37" s="169"/>
      <c r="C37" s="190"/>
      <c r="D37" s="190"/>
      <c r="E37" s="167"/>
      <c r="F37" s="166"/>
      <c r="G37" s="171"/>
      <c r="H37" s="166"/>
      <c r="I37" s="167"/>
      <c r="J37" s="166"/>
      <c r="K37" s="167"/>
      <c r="L37" s="166"/>
      <c r="M37" s="172"/>
      <c r="N37" s="166"/>
      <c r="O37" s="166"/>
      <c r="P37" s="166"/>
    </row>
    <row r="38" spans="2:16" ht="18" customHeight="1" x14ac:dyDescent="0.25">
      <c r="B38" s="169"/>
      <c r="C38" s="171"/>
      <c r="D38" s="166"/>
      <c r="E38" s="167"/>
      <c r="F38" s="166"/>
      <c r="G38" s="167"/>
      <c r="H38" s="166"/>
      <c r="I38" s="167"/>
      <c r="J38" s="166"/>
      <c r="K38" s="167"/>
      <c r="L38" s="166"/>
      <c r="M38" s="167"/>
      <c r="N38" s="166"/>
      <c r="O38" s="166"/>
      <c r="P38" s="166"/>
    </row>
    <row r="39" spans="2:16" ht="18" customHeight="1" x14ac:dyDescent="0.25">
      <c r="B39" s="169"/>
      <c r="C39" s="166"/>
      <c r="D39" s="166"/>
      <c r="E39" s="167"/>
      <c r="F39" s="166"/>
      <c r="G39" s="171"/>
      <c r="H39" s="166"/>
      <c r="I39" s="167"/>
      <c r="J39" s="166"/>
      <c r="K39" s="167"/>
      <c r="L39" s="166"/>
      <c r="M39" s="171"/>
      <c r="N39" s="166"/>
      <c r="O39" s="166"/>
      <c r="P39" s="166"/>
    </row>
    <row r="40" spans="2:16" ht="18" customHeight="1" x14ac:dyDescent="0.25">
      <c r="B40" s="169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70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66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 t="s">
        <v>189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164</v>
      </c>
      <c r="C53" s="148"/>
      <c r="D53" s="89"/>
      <c r="E53" s="89"/>
      <c r="F53" s="89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163</v>
      </c>
      <c r="C54" s="150"/>
      <c r="D54" s="150"/>
      <c r="E54" s="150"/>
      <c r="F54" s="217">
        <v>704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1" t="s">
        <v>74</v>
      </c>
      <c r="C59" s="130"/>
      <c r="D59" s="29" t="b">
        <v>1</v>
      </c>
      <c r="E59" s="131" t="s">
        <v>75</v>
      </c>
      <c r="F59" s="130"/>
      <c r="G59" s="29" t="b">
        <v>1</v>
      </c>
      <c r="H59" s="129" t="s">
        <v>76</v>
      </c>
      <c r="I59" s="130"/>
      <c r="J59" s="29" t="b">
        <v>1</v>
      </c>
      <c r="K59" s="129" t="s">
        <v>77</v>
      </c>
      <c r="L59" s="130"/>
      <c r="M59" s="29" t="b">
        <v>1</v>
      </c>
      <c r="N59" s="132" t="s">
        <v>78</v>
      </c>
      <c r="O59" s="130"/>
      <c r="P59" s="29" t="b">
        <v>1</v>
      </c>
    </row>
    <row r="60" spans="2:16" ht="20.100000000000001" customHeight="1" x14ac:dyDescent="0.25">
      <c r="B60" s="131" t="s">
        <v>79</v>
      </c>
      <c r="C60" s="130"/>
      <c r="D60" s="29" t="b">
        <v>1</v>
      </c>
      <c r="E60" s="131" t="s">
        <v>80</v>
      </c>
      <c r="F60" s="130"/>
      <c r="G60" s="29" t="b">
        <v>1</v>
      </c>
      <c r="H60" s="129" t="s">
        <v>81</v>
      </c>
      <c r="I60" s="130"/>
      <c r="J60" s="29" t="b">
        <v>1</v>
      </c>
      <c r="K60" s="129" t="s">
        <v>82</v>
      </c>
      <c r="L60" s="130"/>
      <c r="M60" s="29" t="b">
        <v>1</v>
      </c>
      <c r="N60" s="132" t="s">
        <v>83</v>
      </c>
      <c r="O60" s="130"/>
      <c r="P60" s="29" t="b">
        <v>1</v>
      </c>
    </row>
    <row r="61" spans="2:16" ht="20.100000000000001" customHeight="1" x14ac:dyDescent="0.25">
      <c r="B61" s="131" t="s">
        <v>84</v>
      </c>
      <c r="C61" s="130"/>
      <c r="D61" s="29" t="b">
        <v>1</v>
      </c>
      <c r="E61" s="131" t="s">
        <v>85</v>
      </c>
      <c r="F61" s="130"/>
      <c r="G61" s="29" t="b">
        <v>1</v>
      </c>
      <c r="H61" s="129" t="s">
        <v>86</v>
      </c>
      <c r="I61" s="130"/>
      <c r="J61" s="29" t="b">
        <v>1</v>
      </c>
      <c r="K61" s="129" t="s">
        <v>87</v>
      </c>
      <c r="L61" s="130"/>
      <c r="M61" s="29" t="b">
        <v>1</v>
      </c>
      <c r="N61" s="132" t="s">
        <v>88</v>
      </c>
      <c r="O61" s="130"/>
      <c r="P61" s="29" t="b">
        <v>1</v>
      </c>
    </row>
    <row r="62" spans="2:16" ht="20.100000000000001" customHeight="1" x14ac:dyDescent="0.25">
      <c r="B62" s="129" t="s">
        <v>86</v>
      </c>
      <c r="C62" s="130"/>
      <c r="D62" s="29" t="b">
        <v>1</v>
      </c>
      <c r="E62" s="131" t="s">
        <v>89</v>
      </c>
      <c r="F62" s="130"/>
      <c r="G62" s="29" t="b">
        <v>1</v>
      </c>
      <c r="H62" s="129" t="s">
        <v>90</v>
      </c>
      <c r="I62" s="130"/>
      <c r="J62" s="29" t="b">
        <v>0</v>
      </c>
      <c r="K62" s="129" t="s">
        <v>91</v>
      </c>
      <c r="L62" s="130"/>
      <c r="M62" s="29" t="b">
        <v>1</v>
      </c>
      <c r="N62" s="132" t="s">
        <v>81</v>
      </c>
      <c r="O62" s="130"/>
      <c r="P62" s="29" t="b">
        <v>1</v>
      </c>
    </row>
    <row r="63" spans="2:16" ht="20.100000000000001" customHeight="1" x14ac:dyDescent="0.25">
      <c r="B63" s="129" t="s">
        <v>92</v>
      </c>
      <c r="C63" s="130"/>
      <c r="D63" s="29" t="b">
        <v>1</v>
      </c>
      <c r="E63" s="131" t="s">
        <v>93</v>
      </c>
      <c r="F63" s="130"/>
      <c r="G63" s="29" t="b">
        <v>1</v>
      </c>
      <c r="H63" s="34"/>
      <c r="I63" s="35"/>
      <c r="J63" s="36"/>
      <c r="K63" s="129" t="s">
        <v>94</v>
      </c>
      <c r="L63" s="130"/>
      <c r="M63" s="29" t="b">
        <v>1</v>
      </c>
      <c r="N63" s="132" t="s">
        <v>162</v>
      </c>
      <c r="O63" s="130"/>
      <c r="P63" s="29" t="b">
        <v>1</v>
      </c>
    </row>
    <row r="64" spans="2:16" ht="20.100000000000001" customHeight="1" x14ac:dyDescent="0.25">
      <c r="B64" s="129" t="s">
        <v>95</v>
      </c>
      <c r="C64" s="130"/>
      <c r="D64" s="29" t="b">
        <v>0</v>
      </c>
      <c r="E64" s="131" t="s">
        <v>96</v>
      </c>
      <c r="F64" s="130"/>
      <c r="G64" s="29" t="b">
        <v>1</v>
      </c>
      <c r="H64" s="37"/>
      <c r="I64" s="38"/>
      <c r="J64" s="39"/>
      <c r="K64" s="139" t="s">
        <v>97</v>
      </c>
      <c r="L64" s="14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160</v>
      </c>
      <c r="F65" s="13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103</v>
      </c>
      <c r="C69" s="133"/>
      <c r="D69" s="47"/>
      <c r="E69" s="47"/>
      <c r="F69" s="135" t="s">
        <v>104</v>
      </c>
      <c r="G69" s="137" t="s">
        <v>105</v>
      </c>
      <c r="H69" s="47"/>
      <c r="I69" s="133" t="s">
        <v>106</v>
      </c>
      <c r="J69" s="13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-151</v>
      </c>
      <c r="D72" s="108">
        <v>-152.6</v>
      </c>
      <c r="E72" s="73" t="s">
        <v>116</v>
      </c>
      <c r="F72" s="108">
        <v>23.1</v>
      </c>
      <c r="G72" s="108">
        <v>21.5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-126.5</v>
      </c>
      <c r="D73" s="108">
        <v>-128.69999999999999</v>
      </c>
      <c r="E73" s="74" t="s">
        <v>120</v>
      </c>
      <c r="F73" s="110">
        <v>29</v>
      </c>
      <c r="G73" s="110">
        <v>32.799999999999997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-208.5</v>
      </c>
      <c r="D74" s="108">
        <v>-209.4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-106.3</v>
      </c>
      <c r="D75" s="108">
        <v>-109.2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2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27.1</v>
      </c>
      <c r="D76" s="108">
        <v>26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32.1</v>
      </c>
      <c r="D77" s="108">
        <v>30.8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108">
        <v>22.5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24.5</v>
      </c>
      <c r="D79" s="108">
        <v>23.4</v>
      </c>
      <c r="E79" s="73" t="s">
        <v>150</v>
      </c>
      <c r="F79" s="108">
        <v>24.6</v>
      </c>
      <c r="G79" s="108">
        <v>21.8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5.3399999999999997E-5</v>
      </c>
      <c r="D80" s="109">
        <v>5.2899999999999998E-5</v>
      </c>
      <c r="E80" s="74" t="s">
        <v>155</v>
      </c>
      <c r="F80" s="110">
        <v>23.7</v>
      </c>
      <c r="G80" s="110">
        <v>34.9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4" t="s">
        <v>159</v>
      </c>
      <c r="C84" s="184"/>
    </row>
    <row r="85" spans="2:16" ht="15" customHeight="1" x14ac:dyDescent="0.25">
      <c r="B85" s="160" t="s">
        <v>188</v>
      </c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6"/>
    </row>
    <row r="86" spans="2:16" ht="15" customHeight="1" x14ac:dyDescent="0.25">
      <c r="B86" s="160" t="s">
        <v>191</v>
      </c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91" t="s">
        <v>181</v>
      </c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2026-03-13T01:43:56Z</dcterms:modified>
</cp:coreProperties>
</file>