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<sst xmlns="http://schemas.openxmlformats.org/spreadsheetml/2006/main" count="217" uniqueCount="199">
  <si>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</si>
  <si>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</si>
  <si>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</si>
  <si>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</si>
  <si>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</si>
  <si>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</si>
  <si>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</si>
  <si>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</si>
  <si>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</si>
  <si>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</si>
  <si>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</si>
  <si>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</si>
  <si>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</si>
  <si>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</si>
  <si>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</si>
  <si>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</si>
  <si>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</si>
  <si>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</si>
  <si>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</si>
  <si>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</si>
  <si>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</si>
  <si>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</si>
  <si>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</si>
  <si>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</si>
  <si>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</si>
  <si>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</si>
  <si>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</si>
  <si>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</si>
  <si>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</si>
  <si>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</si>
  <si>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</si>
  <si>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</si>
  <si>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</si>
  <si>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</si>
  <si>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</si>
  <si>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</si>
  <si>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</si>
  <si>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</si>
  <si>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</si>
  <si>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</si>
  <si>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</si>
  <si>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</si>
  <si>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</si>
  <si>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</si>
  <si>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</si>
  <si>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</si>
  <si>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</si>
  <si>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</si>
  <si>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</si>
  <si>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</si>
  <si>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</si>
  <si>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</si>
  <si>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</si>
  <si>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</si>
  <si>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</si>
  <si>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</si>
  <si>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</si>
  <si>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</si>
  <si>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</si>
  <si>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</si>
  <si>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</si>
  <si>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</si>
  <si>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</si>
  <si>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</si>
  <si>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</si>
  <si>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</si>
  <si>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</si>
  <si>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</si>
  <si>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</si>
  <si>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</si>
  <si>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</si>
  <si>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</si>
  <si>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</si>
  <si>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</si>
  <si>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</si>
  <si>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</si>
  <si>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</si>
  <si>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</si>
  <si>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</si>
  <si>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</si>
  <si>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</si>
  <si>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</si>
  <si>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</si>
  <si>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</si>
  <si>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</si>
  <si>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</si>
  <si>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</si>
  <si>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</si>
  <si>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</si>
  <si>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</si>
  <si>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</si>
  <si>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</si>
  <si>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</si>
  <si>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</si>
  <si>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</si>
  <si>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</si>
  <si>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</si>
  <si>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</si>
  <si>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</si>
  <si>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</si>
  <si>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</si>
  <si>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</si>
  <si>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</si>
  <si>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</si>
  <si>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</si>
  <si>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</si>
  <si>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</si>
  <si>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</si>
  <si>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</si>
  <si>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</si>
  <si>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</si>
  <si>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</si>
  <si>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</si>
  <si>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</si>
  <si>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</si>
  <si>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</si>
  <si>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</si>
  <si>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</si>
  <si>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</si>
  <si>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</si>
  <si>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</si>
  <si>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</si>
  <si>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</si>
  <si>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</si>
  <si>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</si>
  <si>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</si>
  <si>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</si>
  <si>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</si>
  <si>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</si>
  <si>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</si>
  <si>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</si>
  <si>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</si>
  <si>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</si>
  <si>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</si>
  <si>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</si>
  <si>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</si>
  <si>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</si>
  <si>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</si>
  <si>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</si>
  <si>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</si>
  <si>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</si>
  <si>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</si>
  <si>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</si>
  <si>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</si>
  <si>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</si>
  <si>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</si>
  <si>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</si>
  <si>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</si>
  <si>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</si>
  <si>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</si>
  <si>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</si>
  <si>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</si>
  <si>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</si>
  <si>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</si>
  <si>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</si>
  <si>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</si>
  <si>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</si>
  <si>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</si>
  <si>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</si>
  <si>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</si>
  <si>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</si>
  <si>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</si>
  <si>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</si>
  <si>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</si>
  <si>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</si>
  <si>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</si>
  <si>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</si>
  <si>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</si>
  <si>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</si>
  <si>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</si>
  <si>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</si>
  <si>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</si>
  <si>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</si>
  <si>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</si>
  <si>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</si>
  <si>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</si>
  <si>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</si>
  <si>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</si>
  <si>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</si>
  <si>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</si>
  <si>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</si>
  <si>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</si>
  <si>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</si>
  <si>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</si>
  <si>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</si>
  <si>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</si>
  <si>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</si>
  <si>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</si>
  <si>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SW</t>
    <phoneticPr fontId="3" type="noConversion"/>
  </si>
  <si>
    <t>ENG-KSP</t>
    <phoneticPr fontId="3" type="noConversion"/>
  </si>
  <si>
    <t>ENG-KAMP</t>
    <phoneticPr fontId="3" type="noConversion"/>
  </si>
  <si>
    <t>SW</t>
    <phoneticPr fontId="3" type="noConversion"/>
  </si>
  <si>
    <t>M_023233-023234:M</t>
    <phoneticPr fontId="3" type="noConversion"/>
  </si>
  <si>
    <t>L_023277-023315</t>
    <phoneticPr fontId="3" type="noConversion"/>
  </si>
  <si>
    <t xml:space="preserve">   </t>
    <phoneticPr fontId="3" type="noConversion"/>
  </si>
  <si>
    <t>2) BLG 초반[023319-023324], DEC Oscillation으로 포인팅 실패, 매뉴얼로 관측하라는 Error 메시지 뜸. 따라서 매뉴얼로 관측</t>
    <phoneticPr fontId="3" type="noConversion"/>
  </si>
  <si>
    <t>W</t>
    <phoneticPr fontId="3" type="noConversion"/>
  </si>
  <si>
    <t>52s/7k 60s/10k 60s/14k 57s/21k 42s/25k 28s/27k</t>
    <phoneticPr fontId="3" type="noConversion"/>
  </si>
  <si>
    <t>60s/65k 20s/41k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</si>
</sst>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left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46085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100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1.3</v>
      </c>
      <c r="E9" s="118">
        <v>19</v>
      </c>
      <c r="F9" s="118">
        <v>29</v>
      </c>
      <c r="G9" s="115" t="s">
        <v>188</v>
      </c>
      <c r="H9" s="118">
        <v>1.1000000000000001</v>
      </c>
      <c r="I9" s="115">
        <v>98.8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1.3</v>
      </c>
      <c r="E10" s="118">
        <v>15</v>
      </c>
      <c r="F10" s="118">
        <v>38</v>
      </c>
      <c r="G10" s="115" t="s">
        <v>191</v>
      </c>
      <c r="H10" s="118">
        <v>1.5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0.1388888888888889</v>
      </c>
      <c r="D11" s="132">
        <v>1.62</v>
      </c>
      <c r="E11" s="132">
        <v>11</v>
      </c>
      <c r="F11" s="132">
        <v>50</v>
      </c>
      <c r="G11" s="128" t="s">
        <v>196</v>
      </c>
      <c r="H11" s="133">
        <v>1.1000000000000001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1.406666666666667</v>
      </c>
      <c r="E12" s="11">
        <f>AVERAGE(E9:E11)</f>
        <v>15</v>
      </c>
      <c r="F12" s="12">
        <f>AVERAGE(F9:F11)</f>
        <v>39</v>
      </c>
      <c r="G12" s="13"/>
      <c r="H12" s="14">
        <f>AVERAGE(H9:H11)</f>
        <v>1.2333333333333334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179</v>
      </c>
      <c r="E16" s="115" t="s">
        <v>187</v>
      </c>
      <c r="F16" s="115" t="s">
        <v>184</v>
      </c>
      <c r="G16" s="228" t="s">
        <v>189</v>
      </c>
      <c r="H16" s="228" t="s">
        <v>190</v>
      </c>
      <c r="I16" s="115" t="s">
        <v>186</v>
      </c>
      <c r="J16" s="115" t="s">
        <v>179</v>
      </c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0.69166666666666676</v>
      </c>
      <c r="D17" s="114">
        <v>0.6972222222222223</v>
      </c>
      <c r="E17" s="114">
        <v>0.74652777777777779</v>
      </c>
      <c r="F17" s="129">
        <v>0.77083333333333337</v>
      </c>
      <c r="G17" s="129">
        <v>0.79652777777777783</v>
      </c>
      <c r="H17" s="129">
        <v>0.96319444444444446</v>
      </c>
      <c r="I17" s="129">
        <v>2.9166666666666664E-2</v>
      </c>
      <c r="J17" s="129">
        <v>0.15555555555555556</v>
      </c>
      <c r="K17" s="106"/>
      <c r="L17" s="106"/>
      <c r="M17" s="106"/>
      <c r="N17" s="106"/>
      <c r="O17" s="106"/>
      <c r="P17" s="129">
        <v>0.17083333333333331</v>
      </c>
    </row>
    <row r="18" spans="1:16" s="75" customFormat="1" ht="14.1" customHeight="1" x14ac:dyDescent="0.25">
      <c r="A18" s="31"/>
      <c r="B18" s="21" t="s">
        <v>42</v>
      </c>
      <c r="C18" s="115">
        <v>23140</v>
      </c>
      <c r="D18" s="115">
        <f>C18+1</f>
        <v>23141</v>
      </c>
      <c r="E18" s="115">
        <f t="shared" ref="E18:J18" si="0">D19+1</f>
        <v>23146</v>
      </c>
      <c r="F18" s="115">
        <f t="shared" si="0"/>
        <v>23159</v>
      </c>
      <c r="G18" s="115">
        <f t="shared" si="0"/>
        <v>23175</v>
      </c>
      <c r="H18" s="115">
        <f t="shared" si="0"/>
        <v>23277</v>
      </c>
      <c r="I18" s="115">
        <f t="shared" si="0"/>
        <v>23319</v>
      </c>
      <c r="J18" s="115">
        <f t="shared" si="0"/>
        <v>23398</v>
      </c>
      <c r="K18" s="91"/>
      <c r="L18" s="91"/>
      <c r="M18" s="91"/>
      <c r="N18" s="91"/>
      <c r="O18" s="91"/>
      <c r="P18" s="128">
        <f>MAX(C18:O19)+1</f>
        <v>23411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23145</v>
      </c>
      <c r="E19" s="124">
        <v>23158</v>
      </c>
      <c r="F19" s="124">
        <v>23174</v>
      </c>
      <c r="G19" s="124">
        <v>23276</v>
      </c>
      <c r="H19" s="124">
        <v>23318</v>
      </c>
      <c r="I19" s="124">
        <v>23397</v>
      </c>
      <c r="J19" s="124">
        <v>23410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13</v>
      </c>
      <c r="F20" s="97">
        <f t="shared" si="1"/>
        <v>16</v>
      </c>
      <c r="G20" s="97">
        <f t="shared" si="1"/>
        <v>102</v>
      </c>
      <c r="H20" s="97">
        <f t="shared" si="1"/>
        <v>42</v>
      </c>
      <c r="I20" s="97">
        <f t="shared" si="1"/>
        <v>79</v>
      </c>
      <c r="J20" s="97">
        <f t="shared" si="1"/>
        <v>13</v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4"/>
      <c r="D23" s="114"/>
      <c r="E23" s="115" t="s">
        <v>180</v>
      </c>
      <c r="F23" s="179" t="s">
        <v>178</v>
      </c>
      <c r="G23" s="179"/>
      <c r="H23" s="179"/>
      <c r="I23" s="179"/>
      <c r="J23" s="114">
        <v>0.15902777777777777</v>
      </c>
      <c r="K23" s="114">
        <v>0.16666666666666666</v>
      </c>
      <c r="L23" s="115" t="s">
        <v>174</v>
      </c>
      <c r="M23" s="179" t="s">
        <v>197</v>
      </c>
      <c r="N23" s="179"/>
      <c r="O23" s="179"/>
      <c r="P23" s="179"/>
    </row>
    <row r="24" spans="1:16" ht="13.5" customHeight="1" x14ac:dyDescent="0.25">
      <c r="B24" s="180"/>
      <c r="C24" s="114"/>
      <c r="D24" s="114"/>
      <c r="E24" s="115" t="s">
        <v>172</v>
      </c>
      <c r="F24" s="179" t="s">
        <v>178</v>
      </c>
      <c r="G24" s="179"/>
      <c r="H24" s="179"/>
      <c r="I24" s="179"/>
      <c r="J24" s="130"/>
      <c r="K24" s="130"/>
      <c r="L24" s="115" t="s">
        <v>181</v>
      </c>
      <c r="M24" s="179" t="s">
        <v>178</v>
      </c>
      <c r="N24" s="179"/>
      <c r="O24" s="179"/>
      <c r="P24" s="179"/>
    </row>
    <row r="25" spans="1:16" ht="13.5" customHeight="1" x14ac:dyDescent="0.25">
      <c r="B25" s="180"/>
      <c r="C25" s="114"/>
      <c r="D25" s="114"/>
      <c r="E25" s="115" t="s">
        <v>175</v>
      </c>
      <c r="F25" s="179" t="s">
        <v>178</v>
      </c>
      <c r="G25" s="179"/>
      <c r="H25" s="179"/>
      <c r="I25" s="179"/>
      <c r="J25" s="114">
        <v>0.16805555555555554</v>
      </c>
      <c r="K25" s="114">
        <v>0.16944444444444443</v>
      </c>
      <c r="L25" s="115" t="s">
        <v>172</v>
      </c>
      <c r="M25" s="179" t="s">
        <v>198</v>
      </c>
      <c r="N25" s="179"/>
      <c r="O25" s="179"/>
      <c r="P25" s="179"/>
    </row>
    <row r="26" spans="1:16" ht="13.5" customHeight="1" x14ac:dyDescent="0.25">
      <c r="B26" s="180"/>
      <c r="C26" s="114"/>
      <c r="D26" s="114"/>
      <c r="E26" s="115" t="s">
        <v>174</v>
      </c>
      <c r="F26" s="179" t="s">
        <v>178</v>
      </c>
      <c r="G26" s="179"/>
      <c r="H26" s="179"/>
      <c r="I26" s="179"/>
      <c r="J26" s="130"/>
      <c r="K26" s="130"/>
      <c r="L26" s="115" t="s">
        <v>182</v>
      </c>
      <c r="M26" s="179" t="s">
        <v>178</v>
      </c>
      <c r="N26" s="179"/>
      <c r="O26" s="179"/>
      <c r="P26" s="17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0.10486111111111111</v>
      </c>
      <c r="D30" s="119"/>
      <c r="E30" s="119"/>
      <c r="F30" s="119"/>
      <c r="G30" s="119"/>
      <c r="H30" s="119"/>
      <c r="I30" s="119"/>
      <c r="J30" s="119">
        <v>2.0833333333333332E-2</v>
      </c>
      <c r="K30" s="123"/>
      <c r="L30" s="119"/>
      <c r="M30" s="119"/>
      <c r="N30" s="119"/>
      <c r="O30" s="227">
        <v>0.23194444444444443</v>
      </c>
      <c r="P30" s="98">
        <f>SUM(C30:J30,L30:N30)</f>
        <v>0.12569444444444444</v>
      </c>
    </row>
    <row r="31" spans="1:16" ht="14.1" customHeight="1" x14ac:dyDescent="0.25">
      <c r="B31" s="22" t="s">
        <v>167</v>
      </c>
      <c r="C31" s="229">
        <v>0.12638888888888888</v>
      </c>
      <c r="D31" s="136">
        <v>0.16666666666666666</v>
      </c>
      <c r="E31" s="136">
        <v>6.5972222222222224E-2</v>
      </c>
      <c r="F31" s="120"/>
      <c r="G31" s="136"/>
      <c r="H31" s="120"/>
      <c r="I31" s="120"/>
      <c r="J31" s="136">
        <v>2.5694444444444447E-2</v>
      </c>
      <c r="K31" s="125">
        <v>2.0833333333333332E-2</v>
      </c>
      <c r="L31" s="120"/>
      <c r="M31" s="120"/>
      <c r="N31" s="120"/>
      <c r="O31" s="121"/>
      <c r="P31" s="98">
        <f>SUM(C31:N31)</f>
        <v>0.4055555555555555</v>
      </c>
    </row>
    <row r="32" spans="1:16" ht="14.1" customHeight="1" x14ac:dyDescent="0.25">
      <c r="B32" s="22" t="s">
        <v>63</v>
      </c>
      <c r="C32" s="126"/>
      <c r="D32" s="125"/>
      <c r="E32" s="120"/>
      <c r="F32" s="120"/>
      <c r="G32" s="136"/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0.12638888888888888</v>
      </c>
      <c r="D34" s="105">
        <f t="shared" ref="D34:P34" si="2">D31-D32-D33</f>
        <v>0.16666666666666666</v>
      </c>
      <c r="E34" s="93">
        <f t="shared" si="2"/>
        <v>6.5972222222222224E-2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2.5694444444444447E-2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0.4055555555555555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87" t="s">
        <v>192</v>
      </c>
      <c r="D36" s="188"/>
      <c r="E36" s="187" t="s">
        <v>193</v>
      </c>
      <c r="F36" s="188"/>
      <c r="G36" s="189"/>
      <c r="H36" s="190"/>
      <c r="I36" s="187"/>
      <c r="J36" s="188"/>
      <c r="K36" s="191"/>
      <c r="L36" s="188"/>
      <c r="M36" s="192"/>
      <c r="N36" s="188"/>
      <c r="O36" s="182"/>
      <c r="P36" s="182"/>
    </row>
    <row r="37" spans="2:16" ht="18" customHeight="1" x14ac:dyDescent="0.25">
      <c r="B37" s="200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200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200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200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3" t="s">
        <v>66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</row>
    <row r="44" spans="2:16" ht="14.1" customHeight="1" x14ac:dyDescent="0.25">
      <c r="B44" s="141" t="s">
        <v>177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" customHeight="1" x14ac:dyDescent="0.25"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202"/>
      <c r="C52" s="203"/>
      <c r="D52" s="170"/>
      <c r="E52" s="170"/>
      <c r="F52" s="170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>
        <v>350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-151.94800000000001</v>
      </c>
      <c r="D72" s="230">
        <v>-155</v>
      </c>
      <c r="E72" s="73" t="s">
        <v>116</v>
      </c>
      <c r="F72" s="108">
        <v>23</v>
      </c>
      <c r="G72" s="230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-128.17500000000001</v>
      </c>
      <c r="D73" s="230">
        <v>-131.86000000000001</v>
      </c>
      <c r="E73" s="74" t="s">
        <v>120</v>
      </c>
      <c r="F73" s="110">
        <v>28</v>
      </c>
      <c r="G73" s="231">
        <v>28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-208.887</v>
      </c>
      <c r="D74" s="230">
        <v>-210.8</v>
      </c>
      <c r="E74" s="74" t="s">
        <v>125</v>
      </c>
      <c r="F74" s="111">
        <v>20</v>
      </c>
      <c r="G74" s="23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-109.16800000000001</v>
      </c>
      <c r="D75" s="230">
        <v>-113</v>
      </c>
      <c r="E75" s="74" t="s">
        <v>130</v>
      </c>
      <c r="F75" s="111">
        <v>40</v>
      </c>
      <c r="G75" s="23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27.69</v>
      </c>
      <c r="D76" s="230">
        <v>24.5</v>
      </c>
      <c r="E76" s="74" t="s">
        <v>135</v>
      </c>
      <c r="F76" s="111">
        <v>20</v>
      </c>
      <c r="G76" s="23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32.64</v>
      </c>
      <c r="D77" s="230">
        <v>28.78</v>
      </c>
      <c r="E77" s="74" t="s">
        <v>140</v>
      </c>
      <c r="F77" s="111">
        <v>150</v>
      </c>
      <c r="G77" s="23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24.19</v>
      </c>
      <c r="D78" s="230">
        <v>21.3</v>
      </c>
      <c r="E78" s="74" t="s">
        <v>145</v>
      </c>
      <c r="F78" s="112"/>
      <c r="G78" s="23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25.9</v>
      </c>
      <c r="D79" s="230">
        <v>22.22</v>
      </c>
      <c r="E79" s="73" t="s">
        <v>150</v>
      </c>
      <c r="F79" s="108">
        <v>25</v>
      </c>
      <c r="G79" s="230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5.1499999999999998E-5</v>
      </c>
      <c r="D80" s="234">
        <v>5.2299999999999997E-5</v>
      </c>
      <c r="E80" s="74" t="s">
        <v>155</v>
      </c>
      <c r="F80" s="110">
        <v>23</v>
      </c>
      <c r="G80" s="231">
        <v>45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41" t="s">
        <v>183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1" t="s">
        <v>195</v>
      </c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4" t="s">
        <v>194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2026-03-05T04:09:41Z</dcterms:modified>
</cp:coreProperties>
</file>