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<sst xmlns="http://schemas.openxmlformats.org/spreadsheetml/2006/main" count="212" uniqueCount="194">
  <si>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</si>
  <si>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</si>
  <si>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</si>
  <si>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</si>
  <si>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</si>
  <si>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</si>
  <si>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</si>
  <si>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</si>
  <si>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</si>
  <si>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</si>
  <si>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</si>
  <si>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</si>
  <si>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</si>
  <si>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</si>
  <si>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</si>
  <si>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</si>
  <si>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</si>
  <si>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</si>
  <si>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</si>
  <si>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</si>
  <si>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</si>
  <si>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</si>
  <si>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</si>
  <si>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</si>
  <si>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</si>
  <si>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</si>
  <si>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</si>
  <si>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</si>
  <si>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</si>
  <si>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</si>
  <si>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</si>
  <si>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</si>
  <si>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</si>
  <si>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</si>
  <si>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</si>
  <si>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</si>
  <si>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</si>
  <si>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</si>
  <si>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</si>
  <si>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</si>
  <si>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</si>
  <si>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</si>
  <si>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</si>
  <si>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</si>
  <si>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</si>
  <si>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</si>
  <si>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</si>
  <si>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</si>
  <si>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</si>
  <si>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</si>
  <si>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</si>
  <si>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</si>
  <si>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</si>
  <si>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</si>
  <si>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</si>
  <si>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</si>
  <si>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</si>
  <si>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</si>
  <si>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</si>
  <si>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</si>
  <si>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</si>
  <si>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</si>
  <si>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</si>
  <si>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</si>
  <si>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</si>
  <si>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</si>
  <si>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</si>
  <si>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</si>
  <si>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</si>
  <si>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</si>
  <si>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</si>
  <si>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</si>
  <si>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</si>
  <si>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</si>
  <si>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</si>
  <si>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</si>
  <si>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</si>
  <si>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</si>
  <si>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</si>
  <si>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</si>
  <si>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</si>
  <si>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</si>
  <si>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</si>
  <si>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</si>
  <si>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</si>
  <si>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</si>
  <si>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</si>
  <si>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</si>
  <si>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</si>
  <si>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</si>
  <si>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</si>
  <si>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</si>
  <si>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</si>
  <si>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</si>
  <si>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</si>
  <si>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</si>
  <si>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</si>
  <si>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</si>
  <si>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</si>
  <si>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</si>
  <si>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</si>
  <si>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</si>
  <si>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</si>
  <si>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</si>
  <si>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</si>
  <si>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</si>
  <si>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</si>
  <si>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</si>
  <si>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</si>
  <si>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</si>
  <si>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</si>
  <si>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</si>
  <si>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</si>
  <si>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</si>
  <si>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</si>
  <si>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</si>
  <si>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</si>
  <si>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</si>
  <si>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</si>
  <si>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</si>
  <si>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</si>
  <si>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</si>
  <si>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</si>
  <si>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</si>
  <si>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</si>
  <si>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</si>
  <si>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</si>
  <si>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</si>
  <si>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</si>
  <si>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</si>
  <si>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</si>
  <si>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</si>
  <si>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</si>
  <si>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</si>
  <si>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</si>
  <si>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</si>
  <si>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</si>
  <si>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</si>
  <si>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</si>
  <si>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</si>
  <si>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</si>
  <si>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</si>
  <si>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</si>
  <si>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</si>
  <si>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</si>
  <si>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</si>
  <si>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</si>
  <si>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</si>
  <si>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</si>
  <si>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</si>
  <si>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</si>
  <si>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</si>
  <si>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</si>
  <si>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</si>
  <si>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</si>
  <si>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</si>
  <si>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</si>
  <si>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</si>
  <si>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</si>
  <si>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</si>
  <si>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</si>
  <si>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</si>
  <si>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</si>
  <si>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</si>
  <si>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</si>
  <si>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</si>
  <si>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</si>
  <si>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</si>
  <si>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</si>
  <si>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</si>
  <si>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</si>
  <si>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</si>
  <si>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</si>
  <si>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</si>
  <si>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</si>
  <si>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</si>
  <si>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</si>
  <si>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</si>
  <si>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</si>
  <si>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</si>
  <si>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</si>
  <si>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</si>
  <si>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</si>
  <si>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</si>
  <si>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</si>
  <si>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</si>
  <si>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SITE-MMA</t>
    <phoneticPr fontId="3" type="noConversion"/>
  </si>
  <si>
    <t>SITE-KAMP</t>
    <phoneticPr fontId="3" type="noConversion"/>
  </si>
  <si>
    <t>SE</t>
    <phoneticPr fontId="3" type="noConversion"/>
  </si>
  <si>
    <t>SE</t>
    <phoneticPr fontId="3" type="noConversion"/>
  </si>
  <si>
    <t>SE</t>
    <phoneticPr fontId="3" type="noConversion"/>
  </si>
  <si>
    <t>20s/27k 27s/24k 39s/22k</t>
    <phoneticPr fontId="3" type="noConversion"/>
  </si>
  <si>
    <t>25s/36k 21s/22k 31s/24k 42s/24k 60s/25K</t>
    <phoneticPr fontId="3" type="noConversion"/>
  </si>
  <si>
    <t xml:space="preserve">3) [00:30] 고습으로 관측중단후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</si>
</sst>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" sqref="F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5" t="s">
        <v>0</v>
      </c>
      <c r="C2" s="17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6">
        <v>46067</v>
      </c>
      <c r="D3" s="177"/>
      <c r="E3" s="1"/>
      <c r="F3" s="1"/>
      <c r="G3" s="1"/>
      <c r="H3" s="1"/>
      <c r="I3" s="1"/>
      <c r="J3" s="1"/>
      <c r="K3" s="32" t="s">
        <v>2</v>
      </c>
      <c r="L3" s="178">
        <f>(P31-(P32+P33))/P31*100</f>
        <v>71.804511278195477</v>
      </c>
      <c r="M3" s="178"/>
      <c r="N3" s="32" t="s">
        <v>3</v>
      </c>
      <c r="O3" s="178">
        <f>(P31-P33)/P31*100</f>
        <v>100</v>
      </c>
      <c r="P3" s="178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5" t="s">
        <v>6</v>
      </c>
      <c r="C7" s="17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3.49</v>
      </c>
      <c r="E9" s="122">
        <v>10</v>
      </c>
      <c r="F9" s="122">
        <v>50</v>
      </c>
      <c r="G9" s="119" t="s">
        <v>188</v>
      </c>
      <c r="H9" s="122">
        <v>4</v>
      </c>
      <c r="I9" s="119">
        <v>5.3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2.37</v>
      </c>
      <c r="E10" s="122">
        <v>8</v>
      </c>
      <c r="F10" s="122">
        <v>64</v>
      </c>
      <c r="G10" s="119" t="s">
        <v>189</v>
      </c>
      <c r="H10" s="122">
        <v>7</v>
      </c>
      <c r="I10" s="125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8.3333333333333329E-2</v>
      </c>
      <c r="D11" s="135"/>
      <c r="E11" s="135">
        <v>5</v>
      </c>
      <c r="F11" s="135">
        <v>88</v>
      </c>
      <c r="G11" s="136" t="s">
        <v>190</v>
      </c>
      <c r="H11" s="137">
        <v>4</v>
      </c>
      <c r="I11" s="138"/>
      <c r="J11" s="139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23.305555555555554</v>
      </c>
      <c r="D12" s="11">
        <f>AVERAGE(D9:D11)</f>
        <v>2.93</v>
      </c>
      <c r="E12" s="11">
        <f>AVERAGE(E9:E11)</f>
        <v>7.666666666666667</v>
      </c>
      <c r="F12" s="12">
        <f>AVERAGE(F9:F11)</f>
        <v>67.333333333333329</v>
      </c>
      <c r="G12" s="13"/>
      <c r="H12" s="14">
        <f>AVERAGE(H9:H11)</f>
        <v>5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5" t="s">
        <v>25</v>
      </c>
      <c r="C14" s="17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182</v>
      </c>
      <c r="E16" s="119" t="s">
        <v>185</v>
      </c>
      <c r="F16" s="136" t="s">
        <v>187</v>
      </c>
      <c r="G16" s="136" t="s">
        <v>186</v>
      </c>
      <c r="H16" s="136" t="s">
        <v>182</v>
      </c>
      <c r="I16" s="91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0.71250000000000002</v>
      </c>
      <c r="D17" s="118">
        <v>0.71527777777777779</v>
      </c>
      <c r="E17" s="118">
        <v>0.75763888888888886</v>
      </c>
      <c r="F17" s="131">
        <v>0.77638888888888891</v>
      </c>
      <c r="G17" s="131">
        <v>0.95416666666666661</v>
      </c>
      <c r="H17" s="131">
        <v>8.3333333333333329E-2</v>
      </c>
      <c r="I17" s="110"/>
      <c r="J17" s="110"/>
      <c r="K17" s="110"/>
      <c r="L17" s="110"/>
      <c r="M17" s="110"/>
      <c r="N17" s="110"/>
      <c r="O17" s="110"/>
      <c r="P17" s="131">
        <v>8.819444444444445E-2</v>
      </c>
    </row>
    <row r="18" spans="1:16" s="75" customFormat="1" ht="14.1" customHeight="1" x14ac:dyDescent="0.25">
      <c r="A18" s="31"/>
      <c r="B18" s="21" t="s">
        <v>42</v>
      </c>
      <c r="C18" s="119">
        <v>20038</v>
      </c>
      <c r="D18" s="119">
        <f>C18+1</f>
        <v>20039</v>
      </c>
      <c r="E18" s="119">
        <f>D19+1</f>
        <v>20052</v>
      </c>
      <c r="F18" s="136">
        <f>E19+1</f>
        <v>20065</v>
      </c>
      <c r="G18" s="136">
        <f>F19+1</f>
        <v>20167</v>
      </c>
      <c r="H18" s="136">
        <f>G19+1</f>
        <v>20197</v>
      </c>
      <c r="I18" s="91"/>
      <c r="J18" s="91"/>
      <c r="K18" s="91"/>
      <c r="L18" s="91"/>
      <c r="M18" s="91"/>
      <c r="N18" s="91"/>
      <c r="O18" s="91"/>
      <c r="P18" s="119">
        <f>MAX(C18:O19)+1</f>
        <v>20202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20051</v>
      </c>
      <c r="E19" s="123">
        <v>20064</v>
      </c>
      <c r="F19" s="140">
        <v>20166</v>
      </c>
      <c r="G19" s="140">
        <v>20196</v>
      </c>
      <c r="H19" s="140">
        <f>H18+4</f>
        <v>20201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13</v>
      </c>
      <c r="F20" s="97">
        <f t="shared" si="0"/>
        <v>102</v>
      </c>
      <c r="G20" s="97">
        <f t="shared" si="0"/>
        <v>30</v>
      </c>
      <c r="H20" s="97">
        <f t="shared" si="0"/>
        <v>5</v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1" t="s">
        <v>21</v>
      </c>
      <c r="D22" s="21" t="s">
        <v>23</v>
      </c>
      <c r="E22" s="21" t="s">
        <v>46</v>
      </c>
      <c r="F22" s="184" t="s">
        <v>47</v>
      </c>
      <c r="G22" s="184"/>
      <c r="H22" s="184"/>
      <c r="I22" s="184"/>
      <c r="J22" s="21" t="s">
        <v>21</v>
      </c>
      <c r="K22" s="21" t="s">
        <v>23</v>
      </c>
      <c r="L22" s="21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118"/>
      <c r="D23" s="118"/>
      <c r="E23" s="119" t="s">
        <v>174</v>
      </c>
      <c r="F23" s="182" t="s">
        <v>181</v>
      </c>
      <c r="G23" s="182"/>
      <c r="H23" s="182"/>
      <c r="I23" s="182"/>
      <c r="J23" s="118"/>
      <c r="K23" s="118"/>
      <c r="L23" s="119" t="s">
        <v>177</v>
      </c>
      <c r="M23" s="182" t="s">
        <v>181</v>
      </c>
      <c r="N23" s="182"/>
      <c r="O23" s="182"/>
      <c r="P23" s="182"/>
    </row>
    <row r="24" spans="1:16" ht="13.5" customHeight="1" x14ac:dyDescent="0.25">
      <c r="B24" s="183"/>
      <c r="C24" s="118">
        <v>0.74722222222222223</v>
      </c>
      <c r="D24" s="118">
        <v>0.75</v>
      </c>
      <c r="E24" s="119" t="s">
        <v>172</v>
      </c>
      <c r="F24" s="182" t="s">
        <v>191</v>
      </c>
      <c r="G24" s="182"/>
      <c r="H24" s="182"/>
      <c r="I24" s="182"/>
      <c r="J24" s="133"/>
      <c r="K24" s="133"/>
      <c r="L24" s="119" t="s">
        <v>178</v>
      </c>
      <c r="M24" s="182" t="s">
        <v>181</v>
      </c>
      <c r="N24" s="182"/>
      <c r="O24" s="182"/>
      <c r="P24" s="182"/>
    </row>
    <row r="25" spans="1:16" ht="13.5" customHeight="1" x14ac:dyDescent="0.25">
      <c r="B25" s="183"/>
      <c r="C25" s="118"/>
      <c r="D25" s="118"/>
      <c r="E25" s="119" t="s">
        <v>176</v>
      </c>
      <c r="F25" s="182" t="s">
        <v>181</v>
      </c>
      <c r="G25" s="182"/>
      <c r="H25" s="182"/>
      <c r="I25" s="182"/>
      <c r="J25" s="118"/>
      <c r="K25" s="118"/>
      <c r="L25" s="119" t="s">
        <v>172</v>
      </c>
      <c r="M25" s="182" t="s">
        <v>181</v>
      </c>
      <c r="N25" s="182"/>
      <c r="O25" s="182"/>
      <c r="P25" s="182"/>
    </row>
    <row r="26" spans="1:16" ht="13.5" customHeight="1" x14ac:dyDescent="0.25">
      <c r="B26" s="183"/>
      <c r="C26" s="118">
        <v>0.75069444444444444</v>
      </c>
      <c r="D26" s="118">
        <v>0.75694444444444453</v>
      </c>
      <c r="E26" s="119" t="s">
        <v>175</v>
      </c>
      <c r="F26" s="182" t="s">
        <v>192</v>
      </c>
      <c r="G26" s="182"/>
      <c r="H26" s="182"/>
      <c r="I26" s="182"/>
      <c r="J26" s="133"/>
      <c r="K26" s="133"/>
      <c r="L26" s="119" t="s">
        <v>174</v>
      </c>
      <c r="M26" s="182" t="s">
        <v>181</v>
      </c>
      <c r="N26" s="182"/>
      <c r="O26" s="182"/>
      <c r="P26" s="18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5" t="s">
        <v>48</v>
      </c>
      <c r="C28" s="175"/>
      <c r="D28" s="17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0.32847222222222222</v>
      </c>
      <c r="N30" s="126"/>
      <c r="O30" s="126"/>
      <c r="P30" s="98">
        <f>SUM(C30:J30,L30:N30)</f>
        <v>0.32847222222222222</v>
      </c>
    </row>
    <row r="31" spans="1:16" ht="14.1" customHeight="1" x14ac:dyDescent="0.25">
      <c r="B31" s="22" t="s">
        <v>167</v>
      </c>
      <c r="C31" s="107"/>
      <c r="D31" s="124"/>
      <c r="E31" s="227">
        <v>0.17777777777777778</v>
      </c>
      <c r="F31" s="227">
        <v>0.17083333333333331</v>
      </c>
      <c r="G31" s="128"/>
      <c r="H31" s="128"/>
      <c r="I31" s="128"/>
      <c r="J31" s="128"/>
      <c r="K31" s="227">
        <v>2.0833333333333332E-2</v>
      </c>
      <c r="L31" s="128"/>
      <c r="M31" s="128"/>
      <c r="N31" s="128"/>
      <c r="O31" s="130"/>
      <c r="P31" s="98">
        <f>SUM(C31:N31)</f>
        <v>0.36944444444444441</v>
      </c>
    </row>
    <row r="32" spans="1:16" ht="14.1" customHeight="1" x14ac:dyDescent="0.25">
      <c r="B32" s="22" t="s">
        <v>63</v>
      </c>
      <c r="C32" s="108"/>
      <c r="D32" s="129"/>
      <c r="E32" s="132"/>
      <c r="F32" s="132">
        <v>0.10416666666666667</v>
      </c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0.10416666666666667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0.17777777777777778</v>
      </c>
      <c r="F34" s="93">
        <f t="shared" si="1"/>
        <v>6.6666666666666638E-2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0.26527777777777772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9" t="s">
        <v>65</v>
      </c>
      <c r="C36" s="190"/>
      <c r="D36" s="191"/>
      <c r="E36" s="190"/>
      <c r="F36" s="191"/>
      <c r="G36" s="192"/>
      <c r="H36" s="193"/>
      <c r="I36" s="192"/>
      <c r="J36" s="193"/>
      <c r="K36" s="194"/>
      <c r="L36" s="193"/>
      <c r="M36" s="195"/>
      <c r="N36" s="193"/>
      <c r="O36" s="185"/>
      <c r="P36" s="185"/>
    </row>
    <row r="37" spans="2:16" ht="18" customHeight="1" x14ac:dyDescent="0.25">
      <c r="B37" s="200"/>
      <c r="C37" s="186"/>
      <c r="D37" s="186"/>
      <c r="E37" s="187"/>
      <c r="F37" s="185"/>
      <c r="G37" s="188"/>
      <c r="H37" s="185"/>
      <c r="I37" s="187"/>
      <c r="J37" s="185"/>
      <c r="K37" s="187"/>
      <c r="L37" s="185"/>
      <c r="M37" s="189"/>
      <c r="N37" s="185"/>
      <c r="O37" s="185"/>
      <c r="P37" s="185"/>
    </row>
    <row r="38" spans="2:16" ht="18" customHeight="1" x14ac:dyDescent="0.25">
      <c r="B38" s="200"/>
      <c r="C38" s="188"/>
      <c r="D38" s="185"/>
      <c r="E38" s="187"/>
      <c r="F38" s="185"/>
      <c r="G38" s="187"/>
      <c r="H38" s="185"/>
      <c r="I38" s="187"/>
      <c r="J38" s="185"/>
      <c r="K38" s="187"/>
      <c r="L38" s="185"/>
      <c r="M38" s="187"/>
      <c r="N38" s="185"/>
      <c r="O38" s="185"/>
      <c r="P38" s="185"/>
    </row>
    <row r="39" spans="2:16" ht="18" customHeight="1" x14ac:dyDescent="0.25">
      <c r="B39" s="200"/>
      <c r="C39" s="185"/>
      <c r="D39" s="185"/>
      <c r="E39" s="187"/>
      <c r="F39" s="185"/>
      <c r="G39" s="188"/>
      <c r="H39" s="185"/>
      <c r="I39" s="187"/>
      <c r="J39" s="185"/>
      <c r="K39" s="187"/>
      <c r="L39" s="185"/>
      <c r="M39" s="188"/>
      <c r="N39" s="185"/>
      <c r="O39" s="185"/>
      <c r="P39" s="185"/>
    </row>
    <row r="40" spans="2:16" ht="18" customHeight="1" x14ac:dyDescent="0.25">
      <c r="B40" s="200"/>
      <c r="C40" s="185"/>
      <c r="D40" s="185"/>
      <c r="E40" s="185"/>
      <c r="F40" s="185"/>
      <c r="G40" s="185"/>
      <c r="H40" s="185"/>
      <c r="I40" s="185"/>
      <c r="J40" s="185"/>
      <c r="K40" s="187"/>
      <c r="L40" s="185"/>
      <c r="M40" s="185"/>
      <c r="N40" s="185"/>
      <c r="O40" s="185"/>
      <c r="P40" s="185"/>
    </row>
    <row r="41" spans="2:16" ht="18" customHeight="1" x14ac:dyDescent="0.25">
      <c r="B41" s="201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6" t="s">
        <v>66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8"/>
    </row>
    <row r="44" spans="2:16" ht="14.1" customHeight="1" x14ac:dyDescent="0.25">
      <c r="B44" s="144" t="s">
        <v>180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</row>
    <row r="45" spans="2:16" ht="14.1" customHeight="1" x14ac:dyDescent="0.25">
      <c r="B45" s="228" t="s">
        <v>193</v>
      </c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30"/>
    </row>
    <row r="46" spans="2:16" ht="14.1" customHeight="1" x14ac:dyDescent="0.2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202"/>
      <c r="C52" s="203"/>
      <c r="D52" s="173"/>
      <c r="E52" s="173"/>
      <c r="F52" s="173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89"/>
      <c r="E53" s="89"/>
      <c r="F53" s="89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89"/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-153.30000000000001</v>
      </c>
      <c r="D72" s="231">
        <v>-155.6</v>
      </c>
      <c r="E72" s="73" t="s">
        <v>116</v>
      </c>
      <c r="F72" s="112">
        <v>21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-131.13</v>
      </c>
      <c r="D73" s="231">
        <v>-132.80000000000001</v>
      </c>
      <c r="E73" s="74" t="s">
        <v>120</v>
      </c>
      <c r="F73" s="114">
        <v>33</v>
      </c>
      <c r="G73" s="232">
        <v>39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-209.57</v>
      </c>
      <c r="D74" s="231">
        <v>-211.18</v>
      </c>
      <c r="E74" s="74" t="s">
        <v>125</v>
      </c>
      <c r="F74" s="115">
        <v>20</v>
      </c>
      <c r="G74" s="23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-111.8</v>
      </c>
      <c r="D75" s="231">
        <v>-113.5</v>
      </c>
      <c r="E75" s="74" t="s">
        <v>130</v>
      </c>
      <c r="F75" s="115">
        <v>40</v>
      </c>
      <c r="G75" s="23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26.4</v>
      </c>
      <c r="D76" s="231">
        <v>24.35</v>
      </c>
      <c r="E76" s="74" t="s">
        <v>135</v>
      </c>
      <c r="F76" s="115">
        <v>20</v>
      </c>
      <c r="G76" s="23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31.19</v>
      </c>
      <c r="D77" s="231">
        <v>28.15</v>
      </c>
      <c r="E77" s="74" t="s">
        <v>140</v>
      </c>
      <c r="F77" s="115">
        <v>150</v>
      </c>
      <c r="G77" s="23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22.9</v>
      </c>
      <c r="D78" s="231">
        <v>21.27</v>
      </c>
      <c r="E78" s="74" t="s">
        <v>145</v>
      </c>
      <c r="F78" s="116"/>
      <c r="G78" s="23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23.8</v>
      </c>
      <c r="D79" s="231">
        <v>22.06</v>
      </c>
      <c r="E79" s="73" t="s">
        <v>150</v>
      </c>
      <c r="F79" s="112">
        <v>21</v>
      </c>
      <c r="G79" s="231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5.1400000000000003E-5</v>
      </c>
      <c r="D80" s="235">
        <v>5.0599999999999997E-5</v>
      </c>
      <c r="E80" s="74" t="s">
        <v>155</v>
      </c>
      <c r="F80" s="114">
        <v>29</v>
      </c>
      <c r="G80" s="232">
        <v>85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9" t="s">
        <v>159</v>
      </c>
      <c r="C84" s="179"/>
    </row>
    <row r="85" spans="2:16" ht="15" customHeight="1" x14ac:dyDescent="0.25">
      <c r="B85" s="144" t="s">
        <v>184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2026-02-15T02:11:40Z</dcterms:modified>
</cp:coreProperties>
</file>