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<sst xmlns="http://schemas.openxmlformats.org/spreadsheetml/2006/main" count="214" uniqueCount="199">
  <si>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</si>
  <si>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</si>
  <si>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</si>
  <si>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</si>
  <si>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</si>
  <si>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</si>
  <si>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</si>
  <si>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</si>
  <si>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</si>
  <si>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</si>
  <si>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</si>
  <si>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</si>
  <si>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</si>
  <si>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</si>
  <si>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</si>
  <si>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</si>
  <si>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</si>
  <si>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</si>
  <si>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</si>
  <si>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</si>
  <si>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</si>
  <si>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</si>
  <si>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</si>
  <si>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</si>
  <si>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</si>
  <si>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</si>
  <si>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</si>
  <si>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</si>
  <si>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</si>
  <si>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</si>
  <si>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</si>
  <si>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</si>
  <si>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</si>
  <si>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</si>
  <si>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</si>
  <si>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</si>
  <si>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</si>
  <si>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</si>
  <si>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</si>
  <si>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</si>
  <si>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</si>
  <si>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</si>
  <si>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</si>
  <si>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</si>
  <si>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</si>
  <si>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</si>
  <si>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</si>
  <si>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</si>
  <si>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</si>
  <si>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</si>
  <si>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</si>
  <si>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</si>
  <si>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</si>
  <si>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</si>
  <si>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</si>
  <si>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</si>
  <si>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</si>
  <si>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</si>
  <si>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</si>
  <si>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</si>
  <si>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</si>
  <si>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</si>
  <si>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</si>
  <si>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</si>
  <si>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</si>
  <si>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</si>
  <si>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</si>
  <si>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</si>
  <si>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</si>
  <si>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</si>
  <si>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</si>
  <si>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</si>
  <si>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</si>
  <si>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</si>
  <si>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</si>
  <si>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</si>
  <si>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</si>
  <si>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</si>
  <si>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</si>
  <si>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</si>
  <si>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</si>
  <si>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</si>
  <si>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</si>
  <si>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</si>
  <si>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</si>
  <si>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</si>
  <si>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</si>
  <si>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</si>
  <si>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</si>
  <si>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</si>
  <si>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</si>
  <si>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</si>
  <si>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</si>
  <si>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</si>
  <si>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</si>
  <si>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</si>
  <si>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</si>
  <si>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</si>
  <si>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</si>
  <si>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</si>
  <si>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</si>
  <si>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</si>
  <si>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</si>
  <si>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</si>
  <si>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</si>
  <si>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</si>
  <si>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</si>
  <si>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</si>
  <si>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</si>
  <si>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</si>
  <si>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</si>
  <si>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</si>
  <si>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</si>
  <si>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</si>
  <si>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</si>
  <si>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</si>
  <si>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</si>
  <si>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</si>
  <si>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</si>
  <si>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</si>
  <si>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</si>
  <si>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</si>
  <si>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</si>
  <si>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</si>
  <si>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</si>
  <si>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</si>
  <si>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</si>
  <si>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</si>
  <si>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</si>
  <si>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</si>
  <si>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</si>
  <si>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</si>
  <si>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</si>
  <si>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</si>
  <si>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</si>
  <si>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</si>
  <si>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</si>
  <si>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</si>
  <si>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</si>
  <si>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</si>
  <si>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</si>
  <si>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</si>
  <si>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</si>
  <si>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</si>
  <si>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</si>
  <si>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</si>
  <si>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</si>
  <si>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</si>
  <si>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</si>
  <si>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</si>
  <si>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</si>
  <si>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</si>
  <si>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</si>
  <si>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</si>
  <si>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</si>
  <si>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</si>
  <si>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</si>
  <si>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</si>
  <si>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</si>
  <si>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</si>
  <si>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</si>
  <si>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</si>
  <si>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</si>
  <si>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</si>
  <si>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</si>
  <si>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</si>
  <si>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</si>
  <si>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</si>
  <si>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</si>
  <si>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</si>
  <si>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</si>
  <si>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</si>
  <si>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</si>
  <si>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</si>
  <si>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</si>
  <si>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</si>
  <si>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</si>
  <si>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</si>
  <si>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</si>
  <si>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</si>
  <si>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</si>
  <si>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</si>
  <si>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</si>
  <si>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</si>
  <si>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</si>
  <si>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</si>
  <si>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</si>
  <si>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</si>
  <si>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KSP</t>
    <phoneticPr fontId="3" type="noConversion"/>
  </si>
  <si>
    <t>E</t>
    <phoneticPr fontId="3" type="noConversion"/>
  </si>
  <si>
    <t>ENG-DIR</t>
    <phoneticPr fontId="3" type="noConversion"/>
  </si>
  <si>
    <t>ENG-KAMP</t>
    <phoneticPr fontId="3" type="noConversion"/>
  </si>
  <si>
    <t xml:space="preserve"> /  /  /  /</t>
    <phoneticPr fontId="3" type="noConversion"/>
  </si>
  <si>
    <t>SW</t>
    <phoneticPr fontId="3" type="noConversion"/>
  </si>
  <si>
    <t xml:space="preserve"> 20s/31k 22s/23k 33s/23k 45s/21k</t>
    <phoneticPr fontId="3" type="noConversion"/>
  </si>
  <si>
    <t>M_014730-014731:K</t>
    <phoneticPr fontId="3" type="noConversion"/>
  </si>
  <si>
    <t xml:space="preserve"> 20s/24k 32s/27k 42s/26k 57s/26k</t>
    <phoneticPr fontId="3" type="noConversion"/>
  </si>
  <si>
    <t>SE</t>
    <phoneticPr fontId="3" type="noConversion"/>
  </si>
  <si>
    <t>2) [01:10] 고습으로 관측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</si>
</sst>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9" sqref="H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1" t="s">
        <v>0</v>
      </c>
      <c r="C2" s="2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2">
        <v>46038</v>
      </c>
      <c r="D3" s="203"/>
      <c r="E3" s="1"/>
      <c r="F3" s="1"/>
      <c r="G3" s="1"/>
      <c r="H3" s="1"/>
      <c r="I3" s="1"/>
      <c r="J3" s="1"/>
      <c r="K3" s="32" t="s">
        <v>2</v>
      </c>
      <c r="L3" s="204">
        <f>(P31-(P32+P33))/P31*100</f>
        <v>85.106382978723403</v>
      </c>
      <c r="M3" s="204"/>
      <c r="N3" s="32" t="s">
        <v>3</v>
      </c>
      <c r="O3" s="204">
        <f>(P31-P33)/P31*100</f>
        <v>100</v>
      </c>
      <c r="P3" s="204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1" t="s">
        <v>6</v>
      </c>
      <c r="C7" s="20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1.66</v>
      </c>
      <c r="E9" s="115">
        <v>17</v>
      </c>
      <c r="F9" s="115">
        <v>46</v>
      </c>
      <c r="G9" s="116" t="s">
        <v>193</v>
      </c>
      <c r="H9" s="115">
        <v>6</v>
      </c>
      <c r="I9" s="116">
        <v>3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2.2999999999999998</v>
      </c>
      <c r="E10" s="115">
        <v>12</v>
      </c>
      <c r="F10" s="115">
        <v>73</v>
      </c>
      <c r="G10" s="116" t="s">
        <v>197</v>
      </c>
      <c r="H10" s="115">
        <v>5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9.0277777777777776E-2</v>
      </c>
      <c r="D11" s="138"/>
      <c r="E11" s="138">
        <v>10</v>
      </c>
      <c r="F11" s="138">
        <v>84</v>
      </c>
      <c r="G11" s="139" t="s">
        <v>189</v>
      </c>
      <c r="H11" s="140">
        <v>3.4</v>
      </c>
      <c r="I11" s="141"/>
      <c r="J11" s="142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23.305555555555557</v>
      </c>
      <c r="D12" s="11">
        <f>AVERAGE(D9:D11)</f>
        <v>1.98</v>
      </c>
      <c r="E12" s="11">
        <f>AVERAGE(E9:E11)</f>
        <v>13</v>
      </c>
      <c r="F12" s="12">
        <f>AVERAGE(F9:F11)</f>
        <v>67.666666666666671</v>
      </c>
      <c r="G12" s="13"/>
      <c r="H12" s="14">
        <f>AVERAGE(H9:H11)</f>
        <v>4.8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1" t="s">
        <v>25</v>
      </c>
      <c r="C14" s="20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188</v>
      </c>
      <c r="G16" s="116" t="s">
        <v>190</v>
      </c>
      <c r="H16" s="116" t="s">
        <v>191</v>
      </c>
      <c r="I16" s="116" t="s">
        <v>174</v>
      </c>
      <c r="J16" s="116"/>
      <c r="K16" s="116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0.68819444444444444</v>
      </c>
      <c r="D17" s="119">
        <v>0.69027777777777777</v>
      </c>
      <c r="E17" s="119">
        <v>0.7715277777777777</v>
      </c>
      <c r="F17" s="132">
        <v>0.79166666666666663</v>
      </c>
      <c r="G17" s="119">
        <v>0.875</v>
      </c>
      <c r="H17" s="119">
        <v>3.4722222222222224E-2</v>
      </c>
      <c r="I17" s="119">
        <v>8.7500000000000008E-2</v>
      </c>
      <c r="J17" s="119"/>
      <c r="K17" s="124"/>
      <c r="L17" s="124"/>
      <c r="M17" s="124"/>
      <c r="N17" s="124"/>
      <c r="O17" s="124"/>
      <c r="P17" s="132">
        <v>9.1666666666666674E-2</v>
      </c>
    </row>
    <row r="18" spans="1:16" s="75" customFormat="1" ht="14.1" customHeight="1" x14ac:dyDescent="0.25">
      <c r="A18" s="31"/>
      <c r="B18" s="21" t="s">
        <v>42</v>
      </c>
      <c r="C18" s="116">
        <v>14695</v>
      </c>
      <c r="D18" s="116">
        <f>C18+1</f>
        <v>14696</v>
      </c>
      <c r="E18" s="116">
        <f>D19+1</f>
        <v>14709</v>
      </c>
      <c r="F18" s="116">
        <f t="shared" ref="F18" si="0">E19+1</f>
        <v>14721</v>
      </c>
      <c r="G18" s="116">
        <f>F19+1</f>
        <v>14773</v>
      </c>
      <c r="H18" s="116">
        <f>G19+1</f>
        <v>14883</v>
      </c>
      <c r="I18" s="116">
        <f t="shared" ref="I18:J18" si="1">H19+1</f>
        <v>14891</v>
      </c>
      <c r="J18" s="116"/>
      <c r="K18" s="116"/>
      <c r="L18" s="91"/>
      <c r="M18" s="91"/>
      <c r="N18" s="91"/>
      <c r="O18" s="91"/>
      <c r="P18" s="116">
        <f>MAX(C18:O19)+1</f>
        <v>14896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14708</v>
      </c>
      <c r="E19" s="121">
        <v>14720</v>
      </c>
      <c r="F19" s="121">
        <v>14772</v>
      </c>
      <c r="G19" s="121">
        <v>14882</v>
      </c>
      <c r="H19" s="121">
        <v>14890</v>
      </c>
      <c r="I19" s="121">
        <v>14895</v>
      </c>
      <c r="J19" s="121"/>
      <c r="K19" s="121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13</v>
      </c>
      <c r="E20" s="97">
        <f t="shared" si="2"/>
        <v>12</v>
      </c>
      <c r="F20" s="97">
        <f t="shared" si="2"/>
        <v>52</v>
      </c>
      <c r="G20" s="97">
        <f t="shared" si="2"/>
        <v>110</v>
      </c>
      <c r="H20" s="84">
        <f t="shared" si="2"/>
        <v>8</v>
      </c>
      <c r="I20" s="84">
        <f t="shared" si="2"/>
        <v>5</v>
      </c>
      <c r="J20" s="84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9"/>
      <c r="D23" s="119"/>
      <c r="E23" s="116" t="s">
        <v>182</v>
      </c>
      <c r="F23" s="208" t="s">
        <v>192</v>
      </c>
      <c r="G23" s="208"/>
      <c r="H23" s="208"/>
      <c r="I23" s="208"/>
      <c r="J23" s="119"/>
      <c r="K23" s="119"/>
      <c r="L23" s="116" t="s">
        <v>178</v>
      </c>
      <c r="M23" s="208" t="s">
        <v>186</v>
      </c>
      <c r="N23" s="208"/>
      <c r="O23" s="208"/>
      <c r="P23" s="208"/>
    </row>
    <row r="24" spans="1:16" ht="13.5" customHeight="1" x14ac:dyDescent="0.25">
      <c r="B24" s="209"/>
      <c r="C24" s="119">
        <v>0.76388888888888884</v>
      </c>
      <c r="D24" s="119">
        <v>0.76597222222222217</v>
      </c>
      <c r="E24" s="116" t="s">
        <v>172</v>
      </c>
      <c r="F24" s="208" t="s">
        <v>194</v>
      </c>
      <c r="G24" s="208"/>
      <c r="H24" s="208"/>
      <c r="I24" s="208"/>
      <c r="J24" s="128"/>
      <c r="K24" s="128"/>
      <c r="L24" s="116" t="s">
        <v>179</v>
      </c>
      <c r="M24" s="208" t="s">
        <v>186</v>
      </c>
      <c r="N24" s="208"/>
      <c r="O24" s="208"/>
      <c r="P24" s="208"/>
    </row>
    <row r="25" spans="1:16" ht="13.5" customHeight="1" x14ac:dyDescent="0.25">
      <c r="B25" s="209"/>
      <c r="C25" s="119"/>
      <c r="D25" s="119"/>
      <c r="E25" s="116" t="s">
        <v>177</v>
      </c>
      <c r="F25" s="208" t="s">
        <v>185</v>
      </c>
      <c r="G25" s="208"/>
      <c r="H25" s="208"/>
      <c r="I25" s="208"/>
      <c r="J25" s="119"/>
      <c r="K25" s="119"/>
      <c r="L25" s="116" t="s">
        <v>172</v>
      </c>
      <c r="M25" s="208" t="s">
        <v>186</v>
      </c>
      <c r="N25" s="208"/>
      <c r="O25" s="208"/>
      <c r="P25" s="208"/>
    </row>
    <row r="26" spans="1:16" ht="13.5" customHeight="1" x14ac:dyDescent="0.25">
      <c r="B26" s="209"/>
      <c r="C26" s="119">
        <v>0.76597222222222217</v>
      </c>
      <c r="D26" s="119">
        <v>0.77083333333333337</v>
      </c>
      <c r="E26" s="116" t="s">
        <v>176</v>
      </c>
      <c r="F26" s="208" t="s">
        <v>196</v>
      </c>
      <c r="G26" s="208"/>
      <c r="H26" s="208"/>
      <c r="I26" s="208"/>
      <c r="J26" s="128"/>
      <c r="K26" s="128"/>
      <c r="L26" s="116" t="s">
        <v>175</v>
      </c>
      <c r="M26" s="208" t="s">
        <v>186</v>
      </c>
      <c r="N26" s="208"/>
      <c r="O26" s="208"/>
      <c r="P26" s="20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1" t="s">
        <v>48</v>
      </c>
      <c r="C28" s="201"/>
      <c r="D28" s="20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27"/>
      <c r="L30" s="114"/>
      <c r="M30" s="114"/>
      <c r="N30" s="114"/>
      <c r="O30" s="114">
        <v>0.20138888888888887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34">
        <v>8.3333333333333329E-2</v>
      </c>
      <c r="E31" s="134">
        <v>6.25E-2</v>
      </c>
      <c r="F31" s="134"/>
      <c r="G31" s="133"/>
      <c r="H31" s="133"/>
      <c r="I31" s="133"/>
      <c r="J31" s="133"/>
      <c r="K31" s="134">
        <v>2.0833333333333332E-2</v>
      </c>
      <c r="L31" s="126"/>
      <c r="M31" s="126"/>
      <c r="N31" s="126">
        <v>0.15972222222222224</v>
      </c>
      <c r="O31" s="129"/>
      <c r="P31" s="98">
        <f>SUM(C31:N31)</f>
        <v>0.3263888888888889</v>
      </c>
    </row>
    <row r="32" spans="1:16" ht="14.1" customHeight="1" x14ac:dyDescent="0.25">
      <c r="B32" s="22" t="s">
        <v>63</v>
      </c>
      <c r="C32" s="108"/>
      <c r="D32" s="135"/>
      <c r="E32" s="135">
        <v>4.8611111111111112E-2</v>
      </c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4.8611111111111112E-2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3">D31-D32-D33</f>
        <v>8.3333333333333329E-2</v>
      </c>
      <c r="E34" s="93">
        <f t="shared" si="3"/>
        <v>1.3888888888888888E-2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2.0833333333333332E-2</v>
      </c>
      <c r="L34" s="93">
        <f t="shared" si="3"/>
        <v>0</v>
      </c>
      <c r="M34" s="93">
        <f t="shared" si="3"/>
        <v>0</v>
      </c>
      <c r="N34" s="93">
        <f t="shared" si="3"/>
        <v>0.15972222222222224</v>
      </c>
      <c r="O34" s="94"/>
      <c r="P34" s="95">
        <f t="shared" si="3"/>
        <v>0.27777777777777779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96" t="s">
        <v>195</v>
      </c>
      <c r="D36" s="197"/>
      <c r="E36" s="196"/>
      <c r="F36" s="197"/>
      <c r="G36" s="198"/>
      <c r="H36" s="199"/>
      <c r="I36" s="200"/>
      <c r="J36" s="197"/>
      <c r="K36" s="200"/>
      <c r="L36" s="197"/>
      <c r="M36" s="200"/>
      <c r="N36" s="197"/>
      <c r="O36" s="190"/>
      <c r="P36" s="190"/>
    </row>
    <row r="37" spans="2:16" ht="18" customHeight="1" x14ac:dyDescent="0.25">
      <c r="B37" s="193"/>
      <c r="C37" s="211"/>
      <c r="D37" s="211"/>
      <c r="E37" s="191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1"/>
      <c r="F38" s="190"/>
      <c r="G38" s="191"/>
      <c r="H38" s="190"/>
      <c r="I38" s="191"/>
      <c r="J38" s="190"/>
      <c r="K38" s="191"/>
      <c r="L38" s="190"/>
      <c r="M38" s="191"/>
      <c r="N38" s="190"/>
      <c r="O38" s="190"/>
      <c r="P38" s="190"/>
    </row>
    <row r="39" spans="2:16" ht="18" customHeight="1" x14ac:dyDescent="0.25">
      <c r="B39" s="193"/>
      <c r="C39" s="190"/>
      <c r="D39" s="190"/>
      <c r="E39" s="191"/>
      <c r="F39" s="190"/>
      <c r="G39" s="195"/>
      <c r="H39" s="190"/>
      <c r="I39" s="191"/>
      <c r="J39" s="190"/>
      <c r="K39" s="191"/>
      <c r="L39" s="190"/>
      <c r="M39" s="195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66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184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224" t="s">
        <v>198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6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164</v>
      </c>
      <c r="C53" s="175"/>
      <c r="D53" s="89"/>
      <c r="E53" s="89"/>
      <c r="F53" s="89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163</v>
      </c>
      <c r="C54" s="177"/>
      <c r="D54" s="177"/>
      <c r="E54" s="177"/>
      <c r="F54" s="89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74</v>
      </c>
      <c r="C59" s="144"/>
      <c r="D59" s="29" t="b">
        <v>1</v>
      </c>
      <c r="E59" s="143" t="s">
        <v>75</v>
      </c>
      <c r="F59" s="144"/>
      <c r="G59" s="29" t="b">
        <v>1</v>
      </c>
      <c r="H59" s="151" t="s">
        <v>76</v>
      </c>
      <c r="I59" s="144"/>
      <c r="J59" s="29" t="b">
        <v>1</v>
      </c>
      <c r="K59" s="151" t="s">
        <v>77</v>
      </c>
      <c r="L59" s="144"/>
      <c r="M59" s="29" t="b">
        <v>1</v>
      </c>
      <c r="N59" s="152" t="s">
        <v>78</v>
      </c>
      <c r="O59" s="144"/>
      <c r="P59" s="29" t="b">
        <v>1</v>
      </c>
    </row>
    <row r="60" spans="2:16" ht="20.100000000000001" customHeight="1" x14ac:dyDescent="0.25">
      <c r="B60" s="143" t="s">
        <v>79</v>
      </c>
      <c r="C60" s="144"/>
      <c r="D60" s="29" t="b">
        <v>1</v>
      </c>
      <c r="E60" s="143" t="s">
        <v>80</v>
      </c>
      <c r="F60" s="144"/>
      <c r="G60" s="29" t="b">
        <v>1</v>
      </c>
      <c r="H60" s="151" t="s">
        <v>81</v>
      </c>
      <c r="I60" s="144"/>
      <c r="J60" s="29" t="b">
        <v>1</v>
      </c>
      <c r="K60" s="151" t="s">
        <v>82</v>
      </c>
      <c r="L60" s="144"/>
      <c r="M60" s="29" t="b">
        <v>1</v>
      </c>
      <c r="N60" s="152" t="s">
        <v>83</v>
      </c>
      <c r="O60" s="144"/>
      <c r="P60" s="29" t="b">
        <v>1</v>
      </c>
    </row>
    <row r="61" spans="2:16" ht="20.100000000000001" customHeight="1" x14ac:dyDescent="0.25">
      <c r="B61" s="143" t="s">
        <v>84</v>
      </c>
      <c r="C61" s="144"/>
      <c r="D61" s="29" t="b">
        <v>1</v>
      </c>
      <c r="E61" s="143" t="s">
        <v>85</v>
      </c>
      <c r="F61" s="144"/>
      <c r="G61" s="29" t="b">
        <v>1</v>
      </c>
      <c r="H61" s="151" t="s">
        <v>86</v>
      </c>
      <c r="I61" s="144"/>
      <c r="J61" s="29" t="b">
        <v>1</v>
      </c>
      <c r="K61" s="151" t="s">
        <v>87</v>
      </c>
      <c r="L61" s="144"/>
      <c r="M61" s="29" t="b">
        <v>1</v>
      </c>
      <c r="N61" s="152" t="s">
        <v>88</v>
      </c>
      <c r="O61" s="144"/>
      <c r="P61" s="29" t="b">
        <v>1</v>
      </c>
    </row>
    <row r="62" spans="2:16" ht="20.100000000000001" customHeight="1" x14ac:dyDescent="0.25">
      <c r="B62" s="151" t="s">
        <v>86</v>
      </c>
      <c r="C62" s="144"/>
      <c r="D62" s="29" t="b">
        <v>1</v>
      </c>
      <c r="E62" s="143" t="s">
        <v>89</v>
      </c>
      <c r="F62" s="144"/>
      <c r="G62" s="29" t="b">
        <v>1</v>
      </c>
      <c r="H62" s="151" t="s">
        <v>90</v>
      </c>
      <c r="I62" s="144"/>
      <c r="J62" s="29" t="b">
        <v>0</v>
      </c>
      <c r="K62" s="151" t="s">
        <v>91</v>
      </c>
      <c r="L62" s="144"/>
      <c r="M62" s="29" t="b">
        <v>1</v>
      </c>
      <c r="N62" s="152" t="s">
        <v>81</v>
      </c>
      <c r="O62" s="144"/>
      <c r="P62" s="29" t="b">
        <v>1</v>
      </c>
    </row>
    <row r="63" spans="2:16" ht="20.100000000000001" customHeight="1" x14ac:dyDescent="0.25">
      <c r="B63" s="151" t="s">
        <v>92</v>
      </c>
      <c r="C63" s="144"/>
      <c r="D63" s="29" t="b">
        <v>1</v>
      </c>
      <c r="E63" s="143" t="s">
        <v>93</v>
      </c>
      <c r="F63" s="144"/>
      <c r="G63" s="29" t="b">
        <v>1</v>
      </c>
      <c r="H63" s="34"/>
      <c r="I63" s="35"/>
      <c r="J63" s="36"/>
      <c r="K63" s="151" t="s">
        <v>94</v>
      </c>
      <c r="L63" s="144"/>
      <c r="M63" s="29" t="b">
        <v>1</v>
      </c>
      <c r="N63" s="152" t="s">
        <v>162</v>
      </c>
      <c r="O63" s="144"/>
      <c r="P63" s="29" t="b">
        <v>1</v>
      </c>
    </row>
    <row r="64" spans="2:16" ht="20.100000000000001" customHeight="1" x14ac:dyDescent="0.25">
      <c r="B64" s="151" t="s">
        <v>95</v>
      </c>
      <c r="C64" s="144"/>
      <c r="D64" s="29" t="b">
        <v>0</v>
      </c>
      <c r="E64" s="143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-152.35599999999999</v>
      </c>
      <c r="D72" s="227">
        <v>-155.16999999999999</v>
      </c>
      <c r="E72" s="73" t="s">
        <v>116</v>
      </c>
      <c r="F72" s="109">
        <v>23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-130.03200000000001</v>
      </c>
      <c r="D73" s="227">
        <v>-133</v>
      </c>
      <c r="E73" s="74" t="s">
        <v>120</v>
      </c>
      <c r="F73" s="111">
        <v>28</v>
      </c>
      <c r="G73" s="228">
        <v>41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-209.268</v>
      </c>
      <c r="D74" s="227">
        <v>-210.8</v>
      </c>
      <c r="E74" s="74" t="s">
        <v>125</v>
      </c>
      <c r="F74" s="112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-109.994</v>
      </c>
      <c r="D75" s="227">
        <v>-113.47</v>
      </c>
      <c r="E75" s="74" t="s">
        <v>130</v>
      </c>
      <c r="F75" s="112">
        <v>40</v>
      </c>
      <c r="G75" s="22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27.18</v>
      </c>
      <c r="D76" s="227">
        <v>25</v>
      </c>
      <c r="E76" s="74" t="s">
        <v>135</v>
      </c>
      <c r="F76" s="112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</v>
      </c>
      <c r="D77" s="227">
        <v>29.4</v>
      </c>
      <c r="E77" s="74" t="s">
        <v>140</v>
      </c>
      <c r="F77" s="112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23.774000000000001</v>
      </c>
      <c r="D78" s="227">
        <v>21.7</v>
      </c>
      <c r="E78" s="74" t="s">
        <v>145</v>
      </c>
      <c r="F78" s="113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24.62</v>
      </c>
      <c r="D79" s="227">
        <v>22.5</v>
      </c>
      <c r="E79" s="73" t="s">
        <v>150</v>
      </c>
      <c r="F79" s="109">
        <v>23</v>
      </c>
      <c r="G79" s="227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4.9499999999999997E-5</v>
      </c>
      <c r="D80" s="231">
        <v>4.88E-5</v>
      </c>
      <c r="E80" s="74" t="s">
        <v>155</v>
      </c>
      <c r="F80" s="111">
        <v>20</v>
      </c>
      <c r="G80" s="228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5" t="s">
        <v>159</v>
      </c>
      <c r="C84" s="205"/>
    </row>
    <row r="85" spans="2:16" ht="15" customHeight="1" x14ac:dyDescent="0.25">
      <c r="B85" s="187" t="s">
        <v>187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7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2026-01-17T02:17:42Z</dcterms:modified>
</cp:coreProperties>
</file>