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<sst xmlns="http://schemas.openxmlformats.org/spreadsheetml/2006/main" count="209" uniqueCount="191">
  <si>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</si>
  <si>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</si>
  <si>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</si>
  <si>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</si>
  <si>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</si>
  <si>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</si>
  <si>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</si>
  <si>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</si>
  <si>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</si>
  <si>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</si>
  <si>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</si>
  <si>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</si>
  <si>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</si>
  <si>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</si>
  <si>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</si>
  <si>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</si>
  <si>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</si>
  <si>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</si>
  <si>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</si>
  <si>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</si>
  <si>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</si>
  <si>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</si>
  <si>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</si>
  <si>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</si>
  <si>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</si>
  <si>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</si>
  <si>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</si>
  <si>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</si>
  <si>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</si>
  <si>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</si>
  <si>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</si>
  <si>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</si>
  <si>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</si>
  <si>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</si>
  <si>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</si>
  <si>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</si>
  <si>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</si>
  <si>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</si>
  <si>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</si>
  <si>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</si>
  <si>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</si>
  <si>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</si>
  <si>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</si>
  <si>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</si>
  <si>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</si>
  <si>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</si>
  <si>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</si>
  <si>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</si>
  <si>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</si>
  <si>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</si>
  <si>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</si>
  <si>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</si>
  <si>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</si>
  <si>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</si>
  <si>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</si>
  <si>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</si>
  <si>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</si>
  <si>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</si>
  <si>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</si>
  <si>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</si>
  <si>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</si>
  <si>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</si>
  <si>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</si>
  <si>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</si>
  <si>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</si>
  <si>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</si>
  <si>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</si>
  <si>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</si>
  <si>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</si>
  <si>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</si>
  <si>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</si>
  <si>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</si>
  <si>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</si>
  <si>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</si>
  <si>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</si>
  <si>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</si>
  <si>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</si>
  <si>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</si>
  <si>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</si>
  <si>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</si>
  <si>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</si>
  <si>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</si>
  <si>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</si>
  <si>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</si>
  <si>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</si>
  <si>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</si>
  <si>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</si>
  <si>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</si>
  <si>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</si>
  <si>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</si>
  <si>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</si>
  <si>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</si>
  <si>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</si>
  <si>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</si>
  <si>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</si>
  <si>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</si>
  <si>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</si>
  <si>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</si>
  <si>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</si>
  <si>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</si>
  <si>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</si>
  <si>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</si>
  <si>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</si>
  <si>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</si>
  <si>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</si>
  <si>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</si>
  <si>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</si>
  <si>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</si>
  <si>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</si>
  <si>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</si>
  <si>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</si>
  <si>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</si>
  <si>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</si>
  <si>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</si>
  <si>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</si>
  <si>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</si>
  <si>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</si>
  <si>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</si>
  <si>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</si>
  <si>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</si>
  <si>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</si>
  <si>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</si>
  <si>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</si>
  <si>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</si>
  <si>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</si>
  <si>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</si>
  <si>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</si>
  <si>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</si>
  <si>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</si>
  <si>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</si>
  <si>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</si>
  <si>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</si>
  <si>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</si>
  <si>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</si>
  <si>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</si>
  <si>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</si>
  <si>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</si>
  <si>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</si>
  <si>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</si>
  <si>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</si>
  <si>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</si>
  <si>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</si>
  <si>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</si>
  <si>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</si>
  <si>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</si>
  <si>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</si>
  <si>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</si>
  <si>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</si>
  <si>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</si>
  <si>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</si>
  <si>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</si>
  <si>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</si>
  <si>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</si>
  <si>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</si>
  <si>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</si>
  <si>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</si>
  <si>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</si>
  <si>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</si>
  <si>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</si>
  <si>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</si>
  <si>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</si>
  <si>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</si>
  <si>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</si>
  <si>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</si>
  <si>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</si>
  <si>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</si>
  <si>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</si>
  <si>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</si>
  <si>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</si>
  <si>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</si>
  <si>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</si>
  <si>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</si>
  <si>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</si>
  <si>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</si>
  <si>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</si>
  <si>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</si>
  <si>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</si>
  <si>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</si>
  <si>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</si>
  <si>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</si>
  <si>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</si>
  <si>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</si>
  <si>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</si>
  <si>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</si>
  <si>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</si>
  <si>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</si>
  <si>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NW</t>
    <phoneticPr fontId="3" type="noConversion"/>
  </si>
  <si>
    <t>NW</t>
    <phoneticPr fontId="3" type="noConversion"/>
  </si>
  <si>
    <t>ALL</t>
    <phoneticPr fontId="3" type="noConversion"/>
  </si>
  <si>
    <t>W</t>
    <phoneticPr fontId="3" type="noConversion"/>
  </si>
  <si>
    <t xml:space="preserve"> [21:05] 구름으로 관측중단후 대기중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</si>
</sst>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16" sqref="J1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9">
        <v>45873</v>
      </c>
      <c r="D3" s="200"/>
      <c r="E3" s="1"/>
      <c r="F3" s="1"/>
      <c r="G3" s="1"/>
      <c r="H3" s="1"/>
      <c r="I3" s="1"/>
      <c r="J3" s="1"/>
      <c r="K3" s="33" t="s">
        <v>2</v>
      </c>
      <c r="L3" s="201">
        <f>(P31-(P32+P33))/P31*100</f>
        <v>41.925465838509304</v>
      </c>
      <c r="M3" s="201"/>
      <c r="N3" s="33" t="s">
        <v>3</v>
      </c>
      <c r="O3" s="201">
        <f>(P31-P33)/P31*100</f>
        <v>100</v>
      </c>
      <c r="P3" s="201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4">
        <v>0.70833333333333337</v>
      </c>
      <c r="D9" s="117">
        <v>2.7</v>
      </c>
      <c r="E9" s="117">
        <v>8</v>
      </c>
      <c r="F9" s="117">
        <v>43</v>
      </c>
      <c r="G9" s="115" t="s">
        <v>187</v>
      </c>
      <c r="H9" s="117">
        <v>3</v>
      </c>
      <c r="I9" s="115">
        <v>80.5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4">
        <v>0.93055555555555547</v>
      </c>
      <c r="D10" s="117"/>
      <c r="E10" s="117">
        <v>4</v>
      </c>
      <c r="F10" s="117">
        <v>85</v>
      </c>
      <c r="G10" s="115" t="s">
        <v>189</v>
      </c>
      <c r="H10" s="117">
        <v>4</v>
      </c>
      <c r="I10" s="125"/>
      <c r="J10" s="118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8.3333333333333329E-2</v>
      </c>
      <c r="D11" s="131"/>
      <c r="E11" s="131">
        <v>3</v>
      </c>
      <c r="F11" s="131">
        <v>89</v>
      </c>
      <c r="G11" s="132" t="s">
        <v>186</v>
      </c>
      <c r="H11" s="133">
        <v>2.2000000000000002</v>
      </c>
      <c r="I11" s="134"/>
      <c r="J11" s="135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23.375</v>
      </c>
      <c r="D12" s="12">
        <f>AVERAGE(D9:D11)</f>
        <v>2.7</v>
      </c>
      <c r="E12" s="12">
        <f>AVERAGE(E9:E11)</f>
        <v>5</v>
      </c>
      <c r="F12" s="13">
        <f>AVERAGE(F9:F11)</f>
        <v>72.333333333333329</v>
      </c>
      <c r="G12" s="14"/>
      <c r="H12" s="15">
        <f>AVERAGE(H9:H11)</f>
        <v>3.0666666666666664</v>
      </c>
      <c r="I12" s="16"/>
      <c r="J12" s="17">
        <f>AVERAGE(J9:J11)</f>
        <v>8.3333333333333339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6" t="s">
        <v>176</v>
      </c>
      <c r="E16" s="115" t="s">
        <v>182</v>
      </c>
      <c r="F16" s="115" t="s">
        <v>188</v>
      </c>
      <c r="G16" s="115"/>
      <c r="H16" s="115"/>
      <c r="I16" s="115"/>
      <c r="J16" s="115"/>
      <c r="K16" s="94"/>
      <c r="L16" s="94"/>
      <c r="M16" s="94"/>
      <c r="N16" s="94"/>
      <c r="O16" s="94"/>
      <c r="P16" s="115" t="s">
        <v>175</v>
      </c>
    </row>
    <row r="17" spans="1:16" s="76" customFormat="1" ht="14.1" customHeight="1" x14ac:dyDescent="0.25">
      <c r="A17" s="32"/>
      <c r="B17" s="22" t="s">
        <v>41</v>
      </c>
      <c r="C17" s="114">
        <v>0.62083333333333335</v>
      </c>
      <c r="D17" s="114">
        <v>0.625</v>
      </c>
      <c r="E17" s="129">
        <v>0.69097222222222221</v>
      </c>
      <c r="F17" s="129">
        <v>0.87847222222222221</v>
      </c>
      <c r="G17" s="129"/>
      <c r="H17" s="93"/>
      <c r="I17" s="93"/>
      <c r="J17" s="93"/>
      <c r="K17" s="93"/>
      <c r="L17" s="93"/>
      <c r="M17" s="93"/>
      <c r="N17" s="93"/>
      <c r="O17" s="93"/>
      <c r="P17" s="129">
        <v>8.819444444444445E-2</v>
      </c>
    </row>
    <row r="18" spans="1:16" s="76" customFormat="1" ht="14.1" customHeight="1" x14ac:dyDescent="0.25">
      <c r="A18" s="32"/>
      <c r="B18" s="22" t="s">
        <v>42</v>
      </c>
      <c r="C18" s="115">
        <v>43476</v>
      </c>
      <c r="D18" s="115">
        <f>C18+1</f>
        <v>43477</v>
      </c>
      <c r="E18" s="115">
        <f>D19+1</f>
        <v>43482</v>
      </c>
      <c r="F18" s="115">
        <f>E19+1</f>
        <v>43606</v>
      </c>
      <c r="G18" s="115"/>
      <c r="H18" s="115"/>
      <c r="I18" s="115"/>
      <c r="J18" s="115"/>
      <c r="K18" s="94"/>
      <c r="L18" s="94"/>
      <c r="M18" s="93"/>
      <c r="N18" s="93"/>
      <c r="O18" s="93"/>
      <c r="P18" s="115">
        <f>MAX(C18:O19)+1</f>
        <v>43675</v>
      </c>
    </row>
    <row r="19" spans="1:16" s="76" customFormat="1" ht="14.1" customHeight="1" thickBot="1" x14ac:dyDescent="0.3">
      <c r="A19" s="32"/>
      <c r="B19" s="9" t="s">
        <v>43</v>
      </c>
      <c r="C19" s="81"/>
      <c r="D19" s="115">
        <f>D18+4</f>
        <v>43481</v>
      </c>
      <c r="E19" s="121">
        <v>43605</v>
      </c>
      <c r="F19" s="121">
        <v>43674</v>
      </c>
      <c r="G19" s="121"/>
      <c r="H19" s="121"/>
      <c r="I19" s="121"/>
      <c r="J19" s="121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124</v>
      </c>
      <c r="F20" s="86">
        <f>IF(ISNUMBER(F18),F19-F18+1,"")</f>
        <v>69</v>
      </c>
      <c r="G20" s="86" t="str">
        <f>IF(ISNUMBER(G18),G19-G18+1,"")</f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>IF(ISNUMBER(K18),K19-K18+1,"")</f>
        <v/>
      </c>
      <c r="L20" s="86" t="str">
        <f>IF(ISNUMBER(L18),L19-L18+1,"")</f>
        <v/>
      </c>
      <c r="M20" s="86" t="str">
        <f t="shared" ref="M20:O20" si="0">IF(ISNUMBER(M18),M19-M18+1,"")</f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45</v>
      </c>
      <c r="C22" s="22" t="s">
        <v>21</v>
      </c>
      <c r="D22" s="22" t="s">
        <v>23</v>
      </c>
      <c r="E22" s="22" t="s">
        <v>46</v>
      </c>
      <c r="F22" s="205" t="s">
        <v>47</v>
      </c>
      <c r="G22" s="205"/>
      <c r="H22" s="205"/>
      <c r="I22" s="205"/>
      <c r="J22" s="22" t="s">
        <v>21</v>
      </c>
      <c r="K22" s="22" t="s">
        <v>23</v>
      </c>
      <c r="L22" s="22" t="s">
        <v>46</v>
      </c>
      <c r="M22" s="205" t="s">
        <v>47</v>
      </c>
      <c r="N22" s="205"/>
      <c r="O22" s="205"/>
      <c r="P22" s="205"/>
    </row>
    <row r="23" spans="1:16" ht="13.5" customHeight="1" x14ac:dyDescent="0.25">
      <c r="B23" s="204"/>
      <c r="C23" s="119"/>
      <c r="D23" s="119"/>
      <c r="E23" s="113" t="s">
        <v>179</v>
      </c>
      <c r="F23" s="203" t="s">
        <v>181</v>
      </c>
      <c r="G23" s="203"/>
      <c r="H23" s="203"/>
      <c r="I23" s="203"/>
      <c r="J23" s="119"/>
      <c r="K23" s="119"/>
      <c r="L23" s="115" t="s">
        <v>180</v>
      </c>
      <c r="M23" s="203" t="s">
        <v>181</v>
      </c>
      <c r="N23" s="203"/>
      <c r="O23" s="203"/>
      <c r="P23" s="203"/>
    </row>
    <row r="24" spans="1:16" ht="13.5" customHeight="1" x14ac:dyDescent="0.25">
      <c r="B24" s="204"/>
      <c r="C24" s="120"/>
      <c r="D24" s="120"/>
      <c r="E24" s="115" t="s">
        <v>174</v>
      </c>
      <c r="F24" s="203" t="s">
        <v>181</v>
      </c>
      <c r="G24" s="203"/>
      <c r="H24" s="203"/>
      <c r="I24" s="203"/>
      <c r="J24" s="120"/>
      <c r="K24" s="120"/>
      <c r="L24" s="115" t="s">
        <v>177</v>
      </c>
      <c r="M24" s="203" t="s">
        <v>181</v>
      </c>
      <c r="N24" s="203"/>
      <c r="O24" s="203"/>
      <c r="P24" s="203"/>
    </row>
    <row r="25" spans="1:16" ht="13.5" customHeight="1" x14ac:dyDescent="0.25">
      <c r="B25" s="204"/>
      <c r="C25" s="120"/>
      <c r="D25" s="120"/>
      <c r="E25" s="115" t="s">
        <v>177</v>
      </c>
      <c r="F25" s="203" t="s">
        <v>181</v>
      </c>
      <c r="G25" s="203"/>
      <c r="H25" s="203"/>
      <c r="I25" s="203"/>
      <c r="J25" s="120"/>
      <c r="K25" s="120"/>
      <c r="L25" s="115" t="s">
        <v>174</v>
      </c>
      <c r="M25" s="203" t="s">
        <v>181</v>
      </c>
      <c r="N25" s="203"/>
      <c r="O25" s="203"/>
      <c r="P25" s="203"/>
    </row>
    <row r="26" spans="1:16" ht="13.5" customHeight="1" x14ac:dyDescent="0.25">
      <c r="B26" s="204"/>
      <c r="C26" s="120"/>
      <c r="D26" s="120"/>
      <c r="E26" s="115" t="s">
        <v>48</v>
      </c>
      <c r="F26" s="203" t="s">
        <v>183</v>
      </c>
      <c r="G26" s="203"/>
      <c r="H26" s="203"/>
      <c r="I26" s="203"/>
      <c r="J26" s="120"/>
      <c r="K26" s="120"/>
      <c r="L26" s="115" t="s">
        <v>178</v>
      </c>
      <c r="M26" s="203" t="s">
        <v>181</v>
      </c>
      <c r="N26" s="203"/>
      <c r="O26" s="203"/>
      <c r="P26" s="20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0.29583333333333334</v>
      </c>
      <c r="D30" s="109">
        <v>0.1451388888888889</v>
      </c>
      <c r="E30" s="109"/>
      <c r="F30" s="109"/>
      <c r="G30" s="109"/>
      <c r="H30" s="109"/>
      <c r="I30" s="109"/>
      <c r="J30" s="109"/>
      <c r="K30" s="128"/>
      <c r="L30" s="109"/>
      <c r="M30" s="109"/>
      <c r="N30" s="109"/>
      <c r="O30" s="108"/>
      <c r="P30" s="106">
        <f>SUM(C30:J30,L30:N30)</f>
        <v>0.44097222222222221</v>
      </c>
    </row>
    <row r="31" spans="1:16" ht="14.1" customHeight="1" x14ac:dyDescent="0.25">
      <c r="B31" s="23" t="s">
        <v>168</v>
      </c>
      <c r="C31" s="216">
        <v>0.30208333333333331</v>
      </c>
      <c r="D31" s="217">
        <v>0.1451388888888889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06">
        <f>SUM(C31:N31)</f>
        <v>0.44722222222222219</v>
      </c>
    </row>
    <row r="32" spans="1:16" ht="14.1" customHeight="1" x14ac:dyDescent="0.25">
      <c r="B32" s="23" t="s">
        <v>64</v>
      </c>
      <c r="C32" s="126">
        <v>0.11458333333333333</v>
      </c>
      <c r="D32" s="127">
        <v>0.1451388888888889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0.25972222222222224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0.1875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0.18749999999999994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2" t="s">
        <v>66</v>
      </c>
      <c r="C36" s="196"/>
      <c r="D36" s="196"/>
      <c r="E36" s="196"/>
      <c r="F36" s="196"/>
      <c r="G36" s="196"/>
      <c r="H36" s="196"/>
      <c r="I36" s="190"/>
      <c r="J36" s="190"/>
      <c r="K36" s="197"/>
      <c r="L36" s="197"/>
      <c r="M36" s="190"/>
      <c r="N36" s="190"/>
      <c r="O36" s="190"/>
      <c r="P36" s="190"/>
    </row>
    <row r="37" spans="2:16" ht="18" customHeight="1" x14ac:dyDescent="0.25">
      <c r="B37" s="193"/>
      <c r="C37" s="196"/>
      <c r="D37" s="196"/>
      <c r="E37" s="190"/>
      <c r="F37" s="190"/>
      <c r="G37" s="195"/>
      <c r="H37" s="190"/>
      <c r="I37" s="191"/>
      <c r="J37" s="190"/>
      <c r="K37" s="191"/>
      <c r="L37" s="190"/>
      <c r="M37" s="190"/>
      <c r="N37" s="190"/>
      <c r="O37" s="190"/>
      <c r="P37" s="190"/>
    </row>
    <row r="38" spans="2:16" ht="18" customHeight="1" x14ac:dyDescent="0.25">
      <c r="B38" s="193"/>
      <c r="C38" s="195"/>
      <c r="D38" s="190"/>
      <c r="E38" s="190"/>
      <c r="F38" s="190"/>
      <c r="G38" s="191"/>
      <c r="H38" s="190"/>
      <c r="I38" s="191"/>
      <c r="J38" s="190"/>
      <c r="K38" s="191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5"/>
      <c r="H39" s="190"/>
      <c r="I39" s="191"/>
      <c r="J39" s="190"/>
      <c r="K39" s="191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 x14ac:dyDescent="0.25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190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165</v>
      </c>
      <c r="C53" s="168"/>
      <c r="D53" s="91"/>
      <c r="E53" s="91"/>
      <c r="F53" s="91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164</v>
      </c>
      <c r="C54" s="170"/>
      <c r="D54" s="170"/>
      <c r="E54" s="170"/>
      <c r="F54" s="91">
        <v>1755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68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69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70</v>
      </c>
      <c r="O57" s="150"/>
      <c r="P57" s="153"/>
    </row>
    <row r="58" spans="2:16" ht="17.100000000000001" customHeight="1" x14ac:dyDescent="0.25">
      <c r="B58" s="154" t="s">
        <v>71</v>
      </c>
      <c r="C58" s="155"/>
      <c r="D58" s="156"/>
      <c r="E58" s="154" t="s">
        <v>72</v>
      </c>
      <c r="F58" s="155"/>
      <c r="G58" s="156"/>
      <c r="H58" s="155" t="s">
        <v>73</v>
      </c>
      <c r="I58" s="155"/>
      <c r="J58" s="155"/>
      <c r="K58" s="157" t="s">
        <v>74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75</v>
      </c>
      <c r="C59" s="137"/>
      <c r="D59" s="30" t="b">
        <v>1</v>
      </c>
      <c r="E59" s="136" t="s">
        <v>76</v>
      </c>
      <c r="F59" s="137"/>
      <c r="G59" s="30" t="b">
        <v>1</v>
      </c>
      <c r="H59" s="144" t="s">
        <v>77</v>
      </c>
      <c r="I59" s="137"/>
      <c r="J59" s="30" t="b">
        <v>1</v>
      </c>
      <c r="K59" s="144" t="s">
        <v>78</v>
      </c>
      <c r="L59" s="137"/>
      <c r="M59" s="30" t="b">
        <v>1</v>
      </c>
      <c r="N59" s="145" t="s">
        <v>79</v>
      </c>
      <c r="O59" s="137"/>
      <c r="P59" s="30" t="b">
        <v>1</v>
      </c>
    </row>
    <row r="60" spans="2:16" ht="20.100000000000001" customHeight="1" x14ac:dyDescent="0.25">
      <c r="B60" s="136" t="s">
        <v>80</v>
      </c>
      <c r="C60" s="137"/>
      <c r="D60" s="30" t="b">
        <v>1</v>
      </c>
      <c r="E60" s="136" t="s">
        <v>81</v>
      </c>
      <c r="F60" s="137"/>
      <c r="G60" s="30" t="b">
        <v>1</v>
      </c>
      <c r="H60" s="144" t="s">
        <v>82</v>
      </c>
      <c r="I60" s="137"/>
      <c r="J60" s="30" t="b">
        <v>1</v>
      </c>
      <c r="K60" s="144" t="s">
        <v>83</v>
      </c>
      <c r="L60" s="137"/>
      <c r="M60" s="30" t="b">
        <v>1</v>
      </c>
      <c r="N60" s="145" t="s">
        <v>84</v>
      </c>
      <c r="O60" s="137"/>
      <c r="P60" s="30" t="b">
        <v>1</v>
      </c>
    </row>
    <row r="61" spans="2:16" ht="20.100000000000001" customHeight="1" x14ac:dyDescent="0.25">
      <c r="B61" s="136" t="s">
        <v>85</v>
      </c>
      <c r="C61" s="137"/>
      <c r="D61" s="30" t="b">
        <v>1</v>
      </c>
      <c r="E61" s="136" t="s">
        <v>86</v>
      </c>
      <c r="F61" s="137"/>
      <c r="G61" s="30" t="b">
        <v>1</v>
      </c>
      <c r="H61" s="144" t="s">
        <v>87</v>
      </c>
      <c r="I61" s="137"/>
      <c r="J61" s="30" t="b">
        <v>1</v>
      </c>
      <c r="K61" s="144" t="s">
        <v>88</v>
      </c>
      <c r="L61" s="137"/>
      <c r="M61" s="30" t="b">
        <v>1</v>
      </c>
      <c r="N61" s="145" t="s">
        <v>89</v>
      </c>
      <c r="O61" s="137"/>
      <c r="P61" s="30" t="b">
        <v>1</v>
      </c>
    </row>
    <row r="62" spans="2:16" ht="20.100000000000001" customHeight="1" x14ac:dyDescent="0.25">
      <c r="B62" s="144" t="s">
        <v>87</v>
      </c>
      <c r="C62" s="137"/>
      <c r="D62" s="30" t="b">
        <v>1</v>
      </c>
      <c r="E62" s="136" t="s">
        <v>90</v>
      </c>
      <c r="F62" s="137"/>
      <c r="G62" s="30" t="b">
        <v>1</v>
      </c>
      <c r="H62" s="144" t="s">
        <v>91</v>
      </c>
      <c r="I62" s="137"/>
      <c r="J62" s="30" t="b">
        <v>0</v>
      </c>
      <c r="K62" s="144" t="s">
        <v>92</v>
      </c>
      <c r="L62" s="137"/>
      <c r="M62" s="30" t="b">
        <v>1</v>
      </c>
      <c r="N62" s="145" t="s">
        <v>82</v>
      </c>
      <c r="O62" s="137"/>
      <c r="P62" s="30" t="b">
        <v>1</v>
      </c>
    </row>
    <row r="63" spans="2:16" ht="20.100000000000001" customHeight="1" x14ac:dyDescent="0.25">
      <c r="B63" s="144" t="s">
        <v>93</v>
      </c>
      <c r="C63" s="137"/>
      <c r="D63" s="30" t="b">
        <v>1</v>
      </c>
      <c r="E63" s="136" t="s">
        <v>94</v>
      </c>
      <c r="F63" s="137"/>
      <c r="G63" s="30" t="b">
        <v>1</v>
      </c>
      <c r="H63" s="35"/>
      <c r="I63" s="36"/>
      <c r="J63" s="37"/>
      <c r="K63" s="144" t="s">
        <v>95</v>
      </c>
      <c r="L63" s="137"/>
      <c r="M63" s="30" t="b">
        <v>1</v>
      </c>
      <c r="N63" s="145" t="s">
        <v>163</v>
      </c>
      <c r="O63" s="137"/>
      <c r="P63" s="30" t="b">
        <v>1</v>
      </c>
    </row>
    <row r="64" spans="2:16" ht="20.100000000000001" customHeight="1" x14ac:dyDescent="0.25">
      <c r="B64" s="144" t="s">
        <v>96</v>
      </c>
      <c r="C64" s="137"/>
      <c r="D64" s="30" t="b">
        <v>0</v>
      </c>
      <c r="E64" s="136" t="s">
        <v>97</v>
      </c>
      <c r="F64" s="137"/>
      <c r="G64" s="30" t="b">
        <v>1</v>
      </c>
      <c r="H64" s="38"/>
      <c r="I64" s="39"/>
      <c r="J64" s="40"/>
      <c r="K64" s="146" t="s">
        <v>98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161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104</v>
      </c>
      <c r="C69" s="138"/>
      <c r="D69" s="48"/>
      <c r="E69" s="48"/>
      <c r="F69" s="140" t="s">
        <v>105</v>
      </c>
      <c r="G69" s="142" t="s">
        <v>106</v>
      </c>
      <c r="H69" s="48"/>
      <c r="I69" s="138" t="s">
        <v>107</v>
      </c>
      <c r="J69" s="13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1">
        <v>-154.69999999999999</v>
      </c>
      <c r="D72" s="218">
        <v>-155.80000000000001</v>
      </c>
      <c r="E72" s="74" t="s">
        <v>117</v>
      </c>
      <c r="F72" s="111">
        <v>19</v>
      </c>
      <c r="G72" s="218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1">
        <v>-133.6</v>
      </c>
      <c r="D73" s="218">
        <v>-133.4</v>
      </c>
      <c r="E73" s="75" t="s">
        <v>121</v>
      </c>
      <c r="F73" s="122">
        <v>18</v>
      </c>
      <c r="G73" s="219">
        <v>35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1">
        <v>-210.8</v>
      </c>
      <c r="D74" s="218">
        <v>-211.7</v>
      </c>
      <c r="E74" s="75" t="s">
        <v>126</v>
      </c>
      <c r="F74" s="123">
        <v>10</v>
      </c>
      <c r="G74" s="2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1">
        <v>-112.73</v>
      </c>
      <c r="D75" s="218">
        <v>-113.4</v>
      </c>
      <c r="E75" s="75" t="s">
        <v>131</v>
      </c>
      <c r="F75" s="123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1">
        <v>24.23</v>
      </c>
      <c r="D76" s="218">
        <v>23.6</v>
      </c>
      <c r="E76" s="75" t="s">
        <v>136</v>
      </c>
      <c r="F76" s="123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1">
        <v>28.53</v>
      </c>
      <c r="D77" s="218">
        <v>27.6</v>
      </c>
      <c r="E77" s="75" t="s">
        <v>141</v>
      </c>
      <c r="F77" s="123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1">
        <v>21.14</v>
      </c>
      <c r="D78" s="218">
        <v>20.5</v>
      </c>
      <c r="E78" s="75" t="s">
        <v>146</v>
      </c>
      <c r="F78" s="124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1">
        <v>21.885999999999999</v>
      </c>
      <c r="D79" s="218">
        <v>21.3</v>
      </c>
      <c r="E79" s="74" t="s">
        <v>151</v>
      </c>
      <c r="F79" s="111">
        <v>15</v>
      </c>
      <c r="G79" s="218">
        <v>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2">
        <v>3.9100000000000002E-5</v>
      </c>
      <c r="D80" s="222">
        <v>3.9499999999999998E-5</v>
      </c>
      <c r="E80" s="75" t="s">
        <v>156</v>
      </c>
      <c r="F80" s="122">
        <v>22</v>
      </c>
      <c r="G80" s="219">
        <v>74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80" t="s">
        <v>185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86" spans="2:16" ht="15" customHeight="1" x14ac:dyDescent="0.25">
      <c r="B86" s="183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2025-08-05T02:12:56Z</dcterms:modified>
</cp:coreProperties>
</file>