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 l="1"/>
  <c r="F18" i="1"/>
  <c r="E18" i="1"/>
  <c r="P18" i="1" l="1"/>
  <c r="K31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<sst xmlns="http://schemas.openxmlformats.org/spreadsheetml/2006/main" count="211" uniqueCount="197">
  <si>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</si>
  <si>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</si>
  <si>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</si>
  <si>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</si>
  <si>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</si>
  <si>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</si>
  <si>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</si>
  <si>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</si>
  <si>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</si>
  <si>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</si>
  <si>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</si>
  <si>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</si>
  <si>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</si>
  <si>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</si>
  <si>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</si>
  <si>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</si>
  <si>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</si>
  <si>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</si>
  <si>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</si>
  <si>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</si>
  <si>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</si>
  <si>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</si>
  <si>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</si>
  <si>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</si>
  <si>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</si>
  <si>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</si>
  <si>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</si>
  <si>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</si>
  <si>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</si>
  <si>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</si>
  <si>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</si>
  <si>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</si>
  <si>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</si>
  <si>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</si>
  <si>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</si>
  <si>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</si>
  <si>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</si>
  <si>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</si>
  <si>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</si>
  <si>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</si>
  <si>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</si>
  <si>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</si>
  <si>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</si>
  <si>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</si>
  <si>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</si>
  <si>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</si>
  <si>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</si>
  <si>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</si>
  <si>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</si>
  <si>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</si>
  <si>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</si>
  <si>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</si>
  <si>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</si>
  <si>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</si>
  <si>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</si>
  <si>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</si>
  <si>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</si>
  <si>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</si>
  <si>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</si>
  <si>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</si>
  <si>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</si>
  <si>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</si>
  <si>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</si>
  <si>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</si>
  <si>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</si>
  <si>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</si>
  <si>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</si>
  <si>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</si>
  <si>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</si>
  <si>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</si>
  <si>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</si>
  <si>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</si>
  <si>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</si>
  <si>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</si>
  <si>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</si>
  <si>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</si>
  <si>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</si>
  <si>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</si>
  <si>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</si>
  <si>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</si>
  <si>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</si>
  <si>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</si>
  <si>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</si>
  <si>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</si>
  <si>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</si>
  <si>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</si>
  <si>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</si>
  <si>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</si>
  <si>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</si>
  <si>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</si>
  <si>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</si>
  <si>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</si>
  <si>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</si>
  <si>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</si>
  <si>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</si>
  <si>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</si>
  <si>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</si>
  <si>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</si>
  <si>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</si>
  <si>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</si>
  <si>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</si>
  <si>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</si>
  <si>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</si>
  <si>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</si>
  <si>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</si>
  <si>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</si>
  <si>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</si>
  <si>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</si>
  <si>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</si>
  <si>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</si>
  <si>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</si>
  <si>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</si>
  <si>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</si>
  <si>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</si>
  <si>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</si>
  <si>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</si>
  <si>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</si>
  <si>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</si>
  <si>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</si>
  <si>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</si>
  <si>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</si>
  <si>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</si>
  <si>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</si>
  <si>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</si>
  <si>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</si>
  <si>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</si>
  <si>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</si>
  <si>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</si>
  <si>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</si>
  <si>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</si>
  <si>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</si>
  <si>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</si>
  <si>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</si>
  <si>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</si>
  <si>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</si>
  <si>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</si>
  <si>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</si>
  <si>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</si>
  <si>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</si>
  <si>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</si>
  <si>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</si>
  <si>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</si>
  <si>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</si>
  <si>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</si>
  <si>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</si>
  <si>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</si>
  <si>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</si>
  <si>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</si>
  <si>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</si>
  <si>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</si>
  <si>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</si>
  <si>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</si>
  <si>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</si>
  <si>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</si>
  <si>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</si>
  <si>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</si>
  <si>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</si>
  <si>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</si>
  <si>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</si>
  <si>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</si>
  <si>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</si>
  <si>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</si>
  <si>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</si>
  <si>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</si>
  <si>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</si>
  <si>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</si>
  <si>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</si>
  <si>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</si>
  <si>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</si>
  <si>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</si>
  <si>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</si>
  <si>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</si>
  <si>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</si>
  <si>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</si>
  <si>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</si>
  <si>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</si>
  <si>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</si>
  <si>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</si>
  <si>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</si>
  <si>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</si>
  <si>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</si>
  <si>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</si>
  <si>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</si>
  <si>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R</t>
    <phoneticPr fontId="4" type="noConversion"/>
  </si>
  <si>
    <t>B</t>
    <phoneticPr fontId="4" type="noConversion"/>
  </si>
  <si>
    <t>KSP</t>
    <phoneticPr fontId="3" type="noConversion"/>
  </si>
  <si>
    <t>S</t>
    <phoneticPr fontId="3" type="noConversion"/>
  </si>
  <si>
    <t>B</t>
    <phoneticPr fontId="4" type="noConversion"/>
  </si>
  <si>
    <t>I</t>
    <phoneticPr fontId="4" type="noConversion"/>
  </si>
  <si>
    <t xml:space="preserve"> 20Ss/29k / 35s/30k  50s/29k </t>
    <phoneticPr fontId="3" type="noConversion"/>
  </si>
  <si>
    <t xml:space="preserve"> 20Ss/30k / 35s/38k  50s/38k </t>
    <phoneticPr fontId="3" type="noConversion"/>
  </si>
  <si>
    <t>N</t>
    <phoneticPr fontId="3" type="noConversion"/>
  </si>
  <si>
    <t>M_031063-031064:M</t>
    <phoneticPr fontId="3" type="noConversion"/>
  </si>
  <si>
    <t>M_030869-030870:M</t>
    <phoneticPr fontId="3" type="noConversion"/>
  </si>
  <si>
    <t>N</t>
    <phoneticPr fontId="3" type="noConversion"/>
  </si>
  <si>
    <t>60s/22k  45s/21k  30s/19k</t>
    <phoneticPr fontId="3" type="noConversion"/>
  </si>
  <si>
    <t>60s/11k  45s/19k  30s/19k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</si>
</sst>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Border="1" applyProtection="1">
      <alignment vertical="center"/>
    </xf>
    <xf numFmtId="0" fontId="40" fillId="0" borderId="5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81" sqref="H8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9" t="s">
        <v>0</v>
      </c>
      <c r="C2" s="1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80">
        <v>45818</v>
      </c>
      <c r="D3" s="181"/>
      <c r="E3" s="1"/>
      <c r="F3" s="1"/>
      <c r="G3" s="1"/>
      <c r="H3" s="1"/>
      <c r="I3" s="1"/>
      <c r="J3" s="1"/>
      <c r="K3" s="33" t="s">
        <v>2</v>
      </c>
      <c r="L3" s="182">
        <f>(P31-(P32+P33))/P31*100</f>
        <v>100</v>
      </c>
      <c r="M3" s="182"/>
      <c r="N3" s="33" t="s">
        <v>3</v>
      </c>
      <c r="O3" s="182">
        <f>(P31-P33)/P31*100</f>
        <v>100</v>
      </c>
      <c r="P3" s="182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9" t="s">
        <v>6</v>
      </c>
      <c r="C7" s="17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9">
        <v>0.6875</v>
      </c>
      <c r="D9" s="210">
        <v>2.2999999999999998</v>
      </c>
      <c r="E9" s="210">
        <v>2.9</v>
      </c>
      <c r="F9" s="210">
        <v>75</v>
      </c>
      <c r="G9" s="110" t="s">
        <v>186</v>
      </c>
      <c r="H9" s="210">
        <v>1.5</v>
      </c>
      <c r="I9" s="110">
        <v>100</v>
      </c>
      <c r="J9" s="1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9">
        <v>0.9375</v>
      </c>
      <c r="D10" s="210">
        <v>1</v>
      </c>
      <c r="E10" s="210">
        <v>2.6</v>
      </c>
      <c r="F10" s="210">
        <v>52</v>
      </c>
      <c r="G10" s="110" t="s">
        <v>191</v>
      </c>
      <c r="H10" s="210">
        <v>2.8</v>
      </c>
      <c r="I10" s="114"/>
      <c r="J10" s="11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9">
        <v>0.21527777777777779</v>
      </c>
      <c r="D11" s="220">
        <v>3.2</v>
      </c>
      <c r="E11" s="220">
        <v>2.2000000000000002</v>
      </c>
      <c r="F11" s="220">
        <v>65</v>
      </c>
      <c r="G11" s="110" t="s">
        <v>194</v>
      </c>
      <c r="H11" s="210">
        <v>2.6</v>
      </c>
      <c r="I11" s="115"/>
      <c r="J11" s="11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23.527777777777779</v>
      </c>
      <c r="D12" s="12">
        <f>AVERAGE(D9:D11)</f>
        <v>2.1666666666666665</v>
      </c>
      <c r="E12" s="12">
        <f>AVERAGE(E9:E11)</f>
        <v>2.5666666666666669</v>
      </c>
      <c r="F12" s="13">
        <f>AVERAGE(F9:F11)</f>
        <v>64</v>
      </c>
      <c r="G12" s="14"/>
      <c r="H12" s="15">
        <f>AVERAGE(H9:H11)</f>
        <v>2.3000000000000003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9" t="s">
        <v>25</v>
      </c>
      <c r="C14" s="17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6" t="s">
        <v>176</v>
      </c>
      <c r="E16" s="110" t="s">
        <v>177</v>
      </c>
      <c r="F16" s="110" t="s">
        <v>185</v>
      </c>
      <c r="G16" s="110" t="s">
        <v>178</v>
      </c>
      <c r="H16" s="110" t="s">
        <v>179</v>
      </c>
      <c r="I16" s="94"/>
      <c r="J16" s="94"/>
      <c r="K16" s="94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204">
        <v>0.65625</v>
      </c>
      <c r="D17" s="209">
        <v>0.67013888888888884</v>
      </c>
      <c r="E17" s="209">
        <v>0.69374999999999998</v>
      </c>
      <c r="F17" s="209">
        <v>0.71388888888888891</v>
      </c>
      <c r="G17" s="209">
        <v>0.77916666666666667</v>
      </c>
      <c r="H17" s="209">
        <v>0.19583333333333333</v>
      </c>
      <c r="I17" s="93"/>
      <c r="J17" s="93"/>
      <c r="K17" s="93"/>
      <c r="L17" s="93"/>
      <c r="M17" s="93"/>
      <c r="N17" s="93"/>
      <c r="O17" s="93"/>
      <c r="P17" s="209">
        <v>0.21527777777777779</v>
      </c>
    </row>
    <row r="18" spans="1:16" s="76" customFormat="1" ht="14.1" customHeight="1" x14ac:dyDescent="0.25">
      <c r="A18" s="32"/>
      <c r="B18" s="22" t="s">
        <v>42</v>
      </c>
      <c r="C18" s="205">
        <v>30790</v>
      </c>
      <c r="D18" s="110">
        <f>C18+1</f>
        <v>30791</v>
      </c>
      <c r="E18" s="110">
        <f>D19+1</f>
        <v>30802</v>
      </c>
      <c r="F18" s="110">
        <f>E19+1</f>
        <v>30814</v>
      </c>
      <c r="G18" s="110">
        <f>F19+1</f>
        <v>30855</v>
      </c>
      <c r="H18" s="110">
        <f>G19+1</f>
        <v>31092</v>
      </c>
      <c r="I18" s="94"/>
      <c r="J18" s="94"/>
      <c r="K18" s="93"/>
      <c r="L18" s="93"/>
      <c r="M18" s="93"/>
      <c r="N18" s="93"/>
      <c r="O18" s="93"/>
      <c r="P18" s="110">
        <f>H19+1</f>
        <v>31103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30801</v>
      </c>
      <c r="E19" s="211">
        <v>30813</v>
      </c>
      <c r="F19" s="211">
        <v>30854</v>
      </c>
      <c r="G19" s="211">
        <v>31091</v>
      </c>
      <c r="H19" s="211">
        <v>31102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12</v>
      </c>
      <c r="F20" s="86">
        <f t="shared" si="0"/>
        <v>41</v>
      </c>
      <c r="G20" s="86">
        <f t="shared" si="0"/>
        <v>237</v>
      </c>
      <c r="H20" s="86">
        <f>IF(ISNUMBER(H18),H19-H18+1,"")</f>
        <v>11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5" t="s">
        <v>45</v>
      </c>
      <c r="C22" s="22" t="s">
        <v>21</v>
      </c>
      <c r="D22" s="22" t="s">
        <v>23</v>
      </c>
      <c r="E22" s="22" t="s">
        <v>46</v>
      </c>
      <c r="F22" s="186" t="s">
        <v>47</v>
      </c>
      <c r="G22" s="186"/>
      <c r="H22" s="186"/>
      <c r="I22" s="186"/>
      <c r="J22" s="22" t="s">
        <v>21</v>
      </c>
      <c r="K22" s="22" t="s">
        <v>23</v>
      </c>
      <c r="L22" s="22" t="s">
        <v>46</v>
      </c>
      <c r="M22" s="186" t="s">
        <v>47</v>
      </c>
      <c r="N22" s="186"/>
      <c r="O22" s="186"/>
      <c r="P22" s="186"/>
    </row>
    <row r="23" spans="1:16" ht="13.5" customHeight="1" x14ac:dyDescent="0.25">
      <c r="B23" s="185"/>
      <c r="C23" s="206">
        <v>30796</v>
      </c>
      <c r="D23" s="206">
        <v>30798</v>
      </c>
      <c r="E23" s="111" t="s">
        <v>187</v>
      </c>
      <c r="F23" s="207" t="s">
        <v>189</v>
      </c>
      <c r="G23" s="207"/>
      <c r="H23" s="207"/>
      <c r="I23" s="207"/>
      <c r="J23" s="208">
        <v>31092</v>
      </c>
      <c r="K23" s="208">
        <v>31094</v>
      </c>
      <c r="L23" s="110" t="s">
        <v>188</v>
      </c>
      <c r="M23" s="207" t="s">
        <v>195</v>
      </c>
      <c r="N23" s="207"/>
      <c r="O23" s="207"/>
      <c r="P23" s="207"/>
    </row>
    <row r="24" spans="1:16" ht="13.5" customHeight="1" x14ac:dyDescent="0.25">
      <c r="B24" s="185"/>
      <c r="C24" s="208"/>
      <c r="D24" s="208"/>
      <c r="E24" s="110" t="s">
        <v>174</v>
      </c>
      <c r="F24" s="207" t="s">
        <v>180</v>
      </c>
      <c r="G24" s="207"/>
      <c r="H24" s="207"/>
      <c r="I24" s="207"/>
      <c r="J24" s="208"/>
      <c r="K24" s="208"/>
      <c r="L24" s="110" t="s">
        <v>183</v>
      </c>
      <c r="M24" s="207" t="s">
        <v>180</v>
      </c>
      <c r="N24" s="207"/>
      <c r="O24" s="207"/>
      <c r="P24" s="207"/>
    </row>
    <row r="25" spans="1:16" ht="13.5" customHeight="1" x14ac:dyDescent="0.25">
      <c r="B25" s="185"/>
      <c r="C25" s="208">
        <v>30799</v>
      </c>
      <c r="D25" s="208">
        <v>30801</v>
      </c>
      <c r="E25" s="110" t="s">
        <v>187</v>
      </c>
      <c r="F25" s="207" t="s">
        <v>190</v>
      </c>
      <c r="G25" s="207"/>
      <c r="H25" s="207"/>
      <c r="I25" s="207"/>
      <c r="J25" s="208">
        <v>31095</v>
      </c>
      <c r="K25" s="208">
        <v>31097</v>
      </c>
      <c r="L25" s="110" t="s">
        <v>174</v>
      </c>
      <c r="M25" s="207" t="s">
        <v>196</v>
      </c>
      <c r="N25" s="207"/>
      <c r="O25" s="207"/>
      <c r="P25" s="207"/>
    </row>
    <row r="26" spans="1:16" ht="13.5" customHeight="1" x14ac:dyDescent="0.25">
      <c r="B26" s="185"/>
      <c r="C26" s="208"/>
      <c r="D26" s="208"/>
      <c r="E26" s="110" t="s">
        <v>48</v>
      </c>
      <c r="F26" s="207" t="s">
        <v>181</v>
      </c>
      <c r="G26" s="207"/>
      <c r="H26" s="207"/>
      <c r="I26" s="207"/>
      <c r="J26" s="208"/>
      <c r="K26" s="208"/>
      <c r="L26" s="110" t="s">
        <v>184</v>
      </c>
      <c r="M26" s="207" t="s">
        <v>180</v>
      </c>
      <c r="N26" s="207"/>
      <c r="O26" s="207"/>
      <c r="P26" s="207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79" t="s">
        <v>49</v>
      </c>
      <c r="C28" s="179"/>
      <c r="D28" s="17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97">
        <v>0.39583333333333331</v>
      </c>
      <c r="D30" s="198">
        <v>6.5277777777777782E-2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0.46111111111111108</v>
      </c>
    </row>
    <row r="31" spans="1:16" ht="14.1" customHeight="1" x14ac:dyDescent="0.25">
      <c r="B31" s="23" t="s">
        <v>168</v>
      </c>
      <c r="C31" s="213">
        <v>0.41666666666666669</v>
      </c>
      <c r="D31" s="212">
        <v>6.5277777777777782E-2</v>
      </c>
      <c r="E31" s="99"/>
      <c r="F31" s="99"/>
      <c r="G31" s="99"/>
      <c r="H31" s="99"/>
      <c r="I31" s="99"/>
      <c r="J31" s="99"/>
      <c r="K31" s="212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0.50208333333333344</v>
      </c>
    </row>
    <row r="32" spans="1:16" ht="14.1" customHeight="1" x14ac:dyDescent="0.25">
      <c r="B32" s="23" t="s">
        <v>64</v>
      </c>
      <c r="C32" s="113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0.41666666666666669</v>
      </c>
      <c r="D34" s="96">
        <f t="shared" ref="D34:P34" si="1">D31-D32-D33</f>
        <v>6.5277777777777782E-2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2.0138888888888928E-2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0.50208333333333344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66</v>
      </c>
      <c r="C36" s="171" t="s">
        <v>193</v>
      </c>
      <c r="D36" s="171"/>
      <c r="E36" s="171" t="s">
        <v>192</v>
      </c>
      <c r="F36" s="171"/>
      <c r="G36" s="177"/>
      <c r="H36" s="177"/>
      <c r="I36" s="177"/>
      <c r="J36" s="177"/>
      <c r="K36" s="178"/>
      <c r="L36" s="178"/>
      <c r="M36" s="171"/>
      <c r="N36" s="171"/>
      <c r="O36" s="171"/>
      <c r="P36" s="171"/>
    </row>
    <row r="37" spans="2:16" ht="18" customHeight="1" x14ac:dyDescent="0.25">
      <c r="B37" s="174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</row>
    <row r="38" spans="2:16" ht="18" customHeight="1" x14ac:dyDescent="0.25">
      <c r="B38" s="174"/>
      <c r="C38" s="176"/>
      <c r="D38" s="171"/>
      <c r="E38" s="171"/>
      <c r="F38" s="171"/>
      <c r="G38" s="171"/>
      <c r="H38" s="171"/>
      <c r="I38" s="171"/>
      <c r="J38" s="171"/>
      <c r="K38" s="172"/>
      <c r="L38" s="171"/>
      <c r="M38" s="171"/>
      <c r="N38" s="171"/>
      <c r="O38" s="171"/>
      <c r="P38" s="171"/>
    </row>
    <row r="39" spans="2:16" ht="18" customHeight="1" x14ac:dyDescent="0.25">
      <c r="B39" s="174"/>
      <c r="C39" s="171"/>
      <c r="D39" s="171"/>
      <c r="E39" s="171"/>
      <c r="F39" s="171"/>
      <c r="G39" s="171"/>
      <c r="H39" s="171"/>
      <c r="I39" s="171"/>
      <c r="J39" s="171"/>
      <c r="K39" s="172"/>
      <c r="L39" s="171"/>
      <c r="M39" s="171"/>
      <c r="N39" s="171"/>
      <c r="O39" s="171"/>
      <c r="P39" s="171"/>
    </row>
    <row r="40" spans="2:16" ht="18" customHeight="1" x14ac:dyDescent="0.25">
      <c r="B40" s="174"/>
      <c r="C40" s="171"/>
      <c r="D40" s="171"/>
      <c r="E40" s="171"/>
      <c r="F40" s="171"/>
      <c r="G40" s="171"/>
      <c r="H40" s="171"/>
      <c r="I40" s="171"/>
      <c r="J40" s="171"/>
      <c r="K40" s="172"/>
      <c r="L40" s="171"/>
      <c r="M40" s="171"/>
      <c r="N40" s="171"/>
      <c r="O40" s="171"/>
      <c r="P40" s="171"/>
    </row>
    <row r="41" spans="2:16" ht="18" customHeight="1" x14ac:dyDescent="0.25">
      <c r="B41" s="175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67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64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" customHeight="1" thickTop="1" thickBot="1" x14ac:dyDescent="0.3">
      <c r="B53" s="148" t="s">
        <v>165</v>
      </c>
      <c r="C53" s="149"/>
      <c r="D53" s="91"/>
      <c r="E53" s="91"/>
      <c r="F53" s="91"/>
      <c r="G53" s="152"/>
      <c r="H53" s="153"/>
      <c r="I53" s="153"/>
      <c r="J53" s="153"/>
      <c r="K53" s="153"/>
      <c r="L53" s="153"/>
      <c r="M53" s="153"/>
      <c r="N53" s="153"/>
      <c r="O53" s="153"/>
      <c r="P53" s="154"/>
    </row>
    <row r="54" spans="2:16" ht="14.1" customHeight="1" thickTop="1" thickBot="1" x14ac:dyDescent="0.3">
      <c r="B54" s="150" t="s">
        <v>164</v>
      </c>
      <c r="C54" s="151"/>
      <c r="D54" s="151"/>
      <c r="E54" s="151"/>
      <c r="F54" s="214">
        <v>757</v>
      </c>
      <c r="G54" s="155"/>
      <c r="H54" s="156"/>
      <c r="I54" s="156"/>
      <c r="J54" s="156"/>
      <c r="K54" s="156"/>
      <c r="L54" s="156"/>
      <c r="M54" s="156"/>
      <c r="N54" s="156"/>
      <c r="O54" s="156"/>
      <c r="P54" s="157"/>
    </row>
    <row r="55" spans="2:16" ht="13.5" customHeight="1" thickTop="1" x14ac:dyDescent="0.25"/>
    <row r="56" spans="2:16" ht="17.25" customHeight="1" x14ac:dyDescent="0.25">
      <c r="B56" s="129" t="s">
        <v>68</v>
      </c>
      <c r="C56" s="12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00000000000001" customHeight="1" x14ac:dyDescent="0.2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00000000000001" customHeight="1" x14ac:dyDescent="0.25">
      <c r="B59" s="117" t="s">
        <v>75</v>
      </c>
      <c r="C59" s="118"/>
      <c r="D59" s="30" t="b">
        <v>1</v>
      </c>
      <c r="E59" s="117" t="s">
        <v>76</v>
      </c>
      <c r="F59" s="118"/>
      <c r="G59" s="30" t="b">
        <v>1</v>
      </c>
      <c r="H59" s="125" t="s">
        <v>77</v>
      </c>
      <c r="I59" s="118"/>
      <c r="J59" s="30" t="b">
        <v>1</v>
      </c>
      <c r="K59" s="125" t="s">
        <v>78</v>
      </c>
      <c r="L59" s="118"/>
      <c r="M59" s="30" t="b">
        <v>1</v>
      </c>
      <c r="N59" s="126" t="s">
        <v>79</v>
      </c>
      <c r="O59" s="118"/>
      <c r="P59" s="30" t="b">
        <v>1</v>
      </c>
    </row>
    <row r="60" spans="2:16" ht="20.100000000000001" customHeight="1" x14ac:dyDescent="0.25">
      <c r="B60" s="117" t="s">
        <v>80</v>
      </c>
      <c r="C60" s="118"/>
      <c r="D60" s="30" t="b">
        <v>1</v>
      </c>
      <c r="E60" s="117" t="s">
        <v>81</v>
      </c>
      <c r="F60" s="118"/>
      <c r="G60" s="30" t="b">
        <v>1</v>
      </c>
      <c r="H60" s="125" t="s">
        <v>82</v>
      </c>
      <c r="I60" s="118"/>
      <c r="J60" s="30" t="b">
        <v>1</v>
      </c>
      <c r="K60" s="125" t="s">
        <v>83</v>
      </c>
      <c r="L60" s="118"/>
      <c r="M60" s="30" t="b">
        <v>1</v>
      </c>
      <c r="N60" s="126" t="s">
        <v>84</v>
      </c>
      <c r="O60" s="118"/>
      <c r="P60" s="30" t="b">
        <v>1</v>
      </c>
    </row>
    <row r="61" spans="2:16" ht="20.100000000000001" customHeight="1" x14ac:dyDescent="0.25">
      <c r="B61" s="117" t="s">
        <v>85</v>
      </c>
      <c r="C61" s="118"/>
      <c r="D61" s="30" t="b">
        <v>1</v>
      </c>
      <c r="E61" s="117" t="s">
        <v>86</v>
      </c>
      <c r="F61" s="118"/>
      <c r="G61" s="30" t="b">
        <v>1</v>
      </c>
      <c r="H61" s="125" t="s">
        <v>87</v>
      </c>
      <c r="I61" s="118"/>
      <c r="J61" s="30" t="b">
        <v>1</v>
      </c>
      <c r="K61" s="125" t="s">
        <v>88</v>
      </c>
      <c r="L61" s="118"/>
      <c r="M61" s="30" t="b">
        <v>1</v>
      </c>
      <c r="N61" s="126" t="s">
        <v>89</v>
      </c>
      <c r="O61" s="118"/>
      <c r="P61" s="30" t="b">
        <v>1</v>
      </c>
    </row>
    <row r="62" spans="2:16" ht="20.100000000000001" customHeight="1" x14ac:dyDescent="0.25">
      <c r="B62" s="125" t="s">
        <v>87</v>
      </c>
      <c r="C62" s="118"/>
      <c r="D62" s="30" t="b">
        <v>1</v>
      </c>
      <c r="E62" s="117" t="s">
        <v>90</v>
      </c>
      <c r="F62" s="118"/>
      <c r="G62" s="30" t="b">
        <v>1</v>
      </c>
      <c r="H62" s="125" t="s">
        <v>91</v>
      </c>
      <c r="I62" s="118"/>
      <c r="J62" s="30" t="b">
        <v>0</v>
      </c>
      <c r="K62" s="125" t="s">
        <v>92</v>
      </c>
      <c r="L62" s="118"/>
      <c r="M62" s="30" t="b">
        <v>1</v>
      </c>
      <c r="N62" s="126" t="s">
        <v>82</v>
      </c>
      <c r="O62" s="118"/>
      <c r="P62" s="30" t="b">
        <v>1</v>
      </c>
    </row>
    <row r="63" spans="2:16" ht="20.100000000000001" customHeight="1" x14ac:dyDescent="0.25">
      <c r="B63" s="125" t="s">
        <v>93</v>
      </c>
      <c r="C63" s="118"/>
      <c r="D63" s="30" t="b">
        <v>1</v>
      </c>
      <c r="E63" s="117" t="s">
        <v>94</v>
      </c>
      <c r="F63" s="118"/>
      <c r="G63" s="30" t="b">
        <v>1</v>
      </c>
      <c r="H63" s="35"/>
      <c r="I63" s="36"/>
      <c r="J63" s="37"/>
      <c r="K63" s="125" t="s">
        <v>95</v>
      </c>
      <c r="L63" s="118"/>
      <c r="M63" s="30" t="b">
        <v>1</v>
      </c>
      <c r="N63" s="126" t="s">
        <v>163</v>
      </c>
      <c r="O63" s="118"/>
      <c r="P63" s="30" t="b">
        <v>1</v>
      </c>
    </row>
    <row r="64" spans="2:16" ht="20.100000000000001" customHeight="1" x14ac:dyDescent="0.25">
      <c r="B64" s="125" t="s">
        <v>96</v>
      </c>
      <c r="C64" s="118"/>
      <c r="D64" s="30" t="b">
        <v>0</v>
      </c>
      <c r="E64" s="117" t="s">
        <v>97</v>
      </c>
      <c r="F64" s="118"/>
      <c r="G64" s="30" t="b">
        <v>1</v>
      </c>
      <c r="H64" s="38"/>
      <c r="I64" s="39"/>
      <c r="J64" s="40"/>
      <c r="K64" s="127" t="s">
        <v>98</v>
      </c>
      <c r="L64" s="12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7" t="s">
        <v>161</v>
      </c>
      <c r="F65" s="11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9" t="s">
        <v>104</v>
      </c>
      <c r="C69" s="119"/>
      <c r="D69" s="48"/>
      <c r="E69" s="48"/>
      <c r="F69" s="121" t="s">
        <v>105</v>
      </c>
      <c r="G69" s="123" t="s">
        <v>106</v>
      </c>
      <c r="H69" s="48"/>
      <c r="I69" s="119" t="s">
        <v>107</v>
      </c>
      <c r="J69" s="11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20"/>
      <c r="C70" s="120"/>
      <c r="D70" s="52"/>
      <c r="E70" s="53"/>
      <c r="F70" s="122"/>
      <c r="G70" s="124"/>
      <c r="H70" s="54"/>
      <c r="I70" s="120"/>
      <c r="J70" s="12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99">
        <v>-154.69999999999999</v>
      </c>
      <c r="D72" s="215">
        <v>-156.19999999999999</v>
      </c>
      <c r="E72" s="74" t="s">
        <v>117</v>
      </c>
      <c r="F72" s="199">
        <v>20.100000000000001</v>
      </c>
      <c r="G72" s="215">
        <v>18.600000000000001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99">
        <v>-133.69999999999999</v>
      </c>
      <c r="D73" s="215">
        <v>-134.19999999999999</v>
      </c>
      <c r="E73" s="75" t="s">
        <v>121</v>
      </c>
      <c r="F73" s="201">
        <v>31.7</v>
      </c>
      <c r="G73" s="216">
        <v>26.8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99">
        <v>-210.8</v>
      </c>
      <c r="D74" s="215">
        <v>-212</v>
      </c>
      <c r="E74" s="75" t="s">
        <v>126</v>
      </c>
      <c r="F74" s="202">
        <v>20</v>
      </c>
      <c r="G74" s="217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99">
        <v>-112.8</v>
      </c>
      <c r="D75" s="215">
        <v>-113.8</v>
      </c>
      <c r="E75" s="75" t="s">
        <v>131</v>
      </c>
      <c r="F75" s="202">
        <v>40</v>
      </c>
      <c r="G75" s="21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99">
        <v>23.9</v>
      </c>
      <c r="D76" s="215">
        <v>22.6</v>
      </c>
      <c r="E76" s="75" t="s">
        <v>136</v>
      </c>
      <c r="F76" s="202">
        <v>10</v>
      </c>
      <c r="G76" s="21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99">
        <v>28.2</v>
      </c>
      <c r="D77" s="215">
        <v>26.1</v>
      </c>
      <c r="E77" s="75" t="s">
        <v>141</v>
      </c>
      <c r="F77" s="202">
        <v>150</v>
      </c>
      <c r="G77" s="21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99">
        <v>20.7</v>
      </c>
      <c r="D78" s="215">
        <v>19.7</v>
      </c>
      <c r="E78" s="75" t="s">
        <v>146</v>
      </c>
      <c r="F78" s="203"/>
      <c r="G78" s="21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99">
        <v>21.4</v>
      </c>
      <c r="D79" s="215">
        <v>20.399999999999999</v>
      </c>
      <c r="E79" s="74" t="s">
        <v>151</v>
      </c>
      <c r="F79" s="199">
        <v>13.8</v>
      </c>
      <c r="G79" s="215">
        <v>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200">
        <v>3.8099999999999998E-5</v>
      </c>
      <c r="D80" s="221">
        <v>3.7599999999999999E-5</v>
      </c>
      <c r="E80" s="75" t="s">
        <v>156</v>
      </c>
      <c r="F80" s="201">
        <v>45.3</v>
      </c>
      <c r="G80" s="216">
        <v>65</v>
      </c>
      <c r="H80" s="82"/>
      <c r="I80" s="64" t="s">
        <v>157</v>
      </c>
      <c r="J80" s="31">
        <v>0</v>
      </c>
      <c r="K80" s="63" t="s">
        <v>158</v>
      </c>
      <c r="L80" s="31">
        <v>1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83" t="s">
        <v>160</v>
      </c>
      <c r="C84" s="183"/>
    </row>
    <row r="85" spans="2:16" ht="15" customHeigh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184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25">
      <c r="B87" s="193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5"/>
    </row>
    <row r="88" spans="2:16" ht="15" customHeight="1" x14ac:dyDescent="0.25">
      <c r="B88" s="193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5"/>
    </row>
    <row r="89" spans="2:16" ht="15" customHeight="1" x14ac:dyDescent="0.25">
      <c r="B89" s="196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9"/>
    </row>
    <row r="90" spans="2:16" ht="15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</row>
    <row r="91" spans="2:16" ht="15" customHeight="1" x14ac:dyDescent="0.25">
      <c r="B91" s="193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5"/>
    </row>
    <row r="92" spans="2:16" ht="15" customHeight="1" x14ac:dyDescent="0.25">
      <c r="B92" s="187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9"/>
    </row>
    <row r="93" spans="2:16" ht="15" customHeight="1" x14ac:dyDescent="0.2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9"/>
    </row>
    <row r="94" spans="2:16" ht="15" customHeight="1" x14ac:dyDescent="0.25">
      <c r="B94" s="187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9"/>
    </row>
    <row r="95" spans="2:16" ht="15" customHeight="1" x14ac:dyDescent="0.25">
      <c r="B95" s="187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</row>
    <row r="96" spans="2:16" ht="15" customHeight="1" x14ac:dyDescent="0.25">
      <c r="B96" s="187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9"/>
    </row>
    <row r="97" spans="2:16" ht="15" customHeight="1" x14ac:dyDescent="0.25">
      <c r="B97" s="187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9"/>
    </row>
    <row r="98" spans="2:16" ht="15" customHeight="1" x14ac:dyDescent="0.25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9"/>
    </row>
    <row r="99" spans="2:16" ht="15" customHeight="1" x14ac:dyDescent="0.25">
      <c r="B99" s="190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2025-06-11T05:16:26Z</dcterms:modified>
</cp:coreProperties>
</file>