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<sst xmlns="http://schemas.openxmlformats.org/spreadsheetml/2006/main" count="212" uniqueCount="193">
  <si>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</si>
  <si>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</si>
  <si>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</si>
  <si>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</si>
  <si>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</si>
  <si>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</si>
  <si>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</si>
  <si>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</si>
  <si>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</si>
  <si>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</si>
  <si>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</si>
  <si>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</si>
  <si>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</si>
  <si>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</si>
  <si>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</si>
  <si>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</si>
  <si>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</si>
  <si>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</si>
  <si>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</si>
  <si>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</si>
  <si>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</si>
  <si>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</si>
  <si>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</si>
  <si>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</si>
  <si>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</si>
  <si>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</si>
  <si>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</si>
  <si>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</si>
  <si>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</si>
  <si>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</si>
  <si>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</si>
  <si>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</si>
  <si>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</si>
  <si>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</si>
  <si>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</si>
  <si>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</si>
  <si>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</si>
  <si>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</si>
  <si>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</si>
  <si>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</si>
  <si>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</si>
  <si>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</si>
  <si>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</si>
  <si>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</si>
  <si>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</si>
  <si>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</si>
  <si>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</si>
  <si>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</si>
  <si>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</si>
  <si>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</si>
  <si>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</si>
  <si>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</si>
  <si>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</si>
  <si>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</si>
  <si>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</si>
  <si>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</si>
  <si>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</si>
  <si>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</si>
  <si>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</si>
  <si>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</si>
  <si>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</si>
  <si>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</si>
  <si>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</si>
  <si>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</si>
  <si>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</si>
  <si>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</si>
  <si>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</si>
  <si>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</si>
  <si>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</si>
  <si>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</si>
  <si>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</si>
  <si>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</si>
  <si>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</si>
  <si>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</si>
  <si>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</si>
  <si>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</si>
  <si>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</si>
  <si>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</si>
  <si>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</si>
  <si>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</si>
  <si>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</si>
  <si>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</si>
  <si>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</si>
  <si>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</si>
  <si>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</si>
  <si>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</si>
  <si>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</si>
  <si>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</si>
  <si>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</si>
  <si>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</si>
  <si>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</si>
  <si>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</si>
  <si>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</si>
  <si>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</si>
  <si>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</si>
  <si>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</si>
  <si>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</si>
  <si>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</si>
  <si>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</si>
  <si>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</si>
  <si>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</si>
  <si>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</si>
  <si>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</si>
  <si>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</si>
  <si>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</si>
  <si>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</si>
  <si>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</si>
  <si>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</si>
  <si>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</si>
  <si>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</si>
  <si>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</si>
  <si>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</si>
  <si>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</si>
  <si>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</si>
  <si>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</si>
  <si>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</si>
  <si>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</si>
  <si>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</si>
  <si>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</si>
  <si>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</si>
  <si>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</si>
  <si>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</si>
  <si>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</si>
  <si>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</si>
  <si>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</si>
  <si>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</si>
  <si>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</si>
  <si>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</si>
  <si>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</si>
  <si>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</si>
  <si>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</si>
  <si>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</si>
  <si>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</si>
  <si>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</si>
  <si>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</si>
  <si>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</si>
  <si>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</si>
  <si>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</si>
  <si>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</si>
  <si>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</si>
  <si>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</si>
  <si>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</si>
  <si>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</si>
  <si>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</si>
  <si>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</si>
  <si>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</si>
  <si>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</si>
  <si>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</si>
  <si>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</si>
  <si>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</si>
  <si>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</si>
  <si>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</si>
  <si>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</si>
  <si>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</si>
  <si>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</si>
  <si>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</si>
  <si>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</si>
  <si>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</si>
  <si>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</si>
  <si>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</si>
  <si>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</si>
  <si>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</si>
  <si>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</si>
  <si>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</si>
  <si>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</si>
  <si>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</si>
  <si>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</si>
  <si>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</si>
  <si>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</si>
  <si>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</si>
  <si>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</si>
  <si>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</si>
  <si>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</si>
  <si>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</si>
  <si>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</si>
  <si>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</si>
  <si>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</si>
  <si>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</si>
  <si>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</si>
  <si>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</si>
  <si>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</si>
  <si>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</si>
  <si>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</si>
  <si>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</si>
  <si>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</si>
  <si>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</si>
  <si>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</si>
  <si>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</si>
  <si>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</si>
  <si>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</si>
  <si>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ENG-KSP</t>
    <phoneticPr fontId="3" type="noConversion"/>
  </si>
  <si>
    <t>NW</t>
    <phoneticPr fontId="3" type="noConversion"/>
  </si>
  <si>
    <t>2) 관측후, 돔셔터 닫을때, 소음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</si>
</sst>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13" sqref="E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45789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100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25">
        <v>0.71875</v>
      </c>
      <c r="D9" s="126">
        <v>1.63</v>
      </c>
      <c r="E9" s="126">
        <v>10</v>
      </c>
      <c r="F9" s="126">
        <v>34</v>
      </c>
      <c r="G9" s="127" t="s">
        <v>184</v>
      </c>
      <c r="H9" s="126">
        <v>0.7</v>
      </c>
      <c r="I9" s="127">
        <v>99.9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5">
        <v>0.9375</v>
      </c>
      <c r="D10" s="126">
        <v>1.6</v>
      </c>
      <c r="E10" s="126">
        <v>9</v>
      </c>
      <c r="F10" s="126">
        <v>40</v>
      </c>
      <c r="G10" s="127" t="s">
        <v>185</v>
      </c>
      <c r="H10" s="126">
        <v>3</v>
      </c>
      <c r="I10" s="129"/>
      <c r="J10" s="12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0.17361111111111113</v>
      </c>
      <c r="D11" s="217">
        <v>1.4</v>
      </c>
      <c r="E11" s="217">
        <v>8</v>
      </c>
      <c r="F11" s="217">
        <v>40</v>
      </c>
      <c r="G11" s="127" t="s">
        <v>191</v>
      </c>
      <c r="H11" s="126">
        <v>4.7</v>
      </c>
      <c r="I11" s="218"/>
      <c r="J11" s="128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1.5433333333333332</v>
      </c>
      <c r="E12" s="12">
        <f>AVERAGE(E9:E11)</f>
        <v>9</v>
      </c>
      <c r="F12" s="13">
        <f>AVERAGE(F9:F11)</f>
        <v>38</v>
      </c>
      <c r="G12" s="14"/>
      <c r="H12" s="15">
        <f>AVERAGE(H9:H11)</f>
        <v>2.8000000000000003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30" t="s">
        <v>175</v>
      </c>
      <c r="D16" s="131" t="s">
        <v>182</v>
      </c>
      <c r="E16" s="127" t="s">
        <v>187</v>
      </c>
      <c r="F16" s="127" t="s">
        <v>190</v>
      </c>
      <c r="G16" s="127" t="s">
        <v>188</v>
      </c>
      <c r="H16" s="113" t="s">
        <v>189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25">
        <v>0.65277777777777779</v>
      </c>
      <c r="D17" s="125">
        <v>0.65555555555555556</v>
      </c>
      <c r="E17" s="112">
        <v>0.68888888888888899</v>
      </c>
      <c r="F17" s="125">
        <v>0.71250000000000002</v>
      </c>
      <c r="G17" s="125">
        <v>0.85416666666666663</v>
      </c>
      <c r="H17" s="125">
        <v>0.19097222222222221</v>
      </c>
      <c r="I17" s="98"/>
      <c r="J17" s="98"/>
      <c r="K17" s="98"/>
      <c r="L17" s="98"/>
      <c r="M17" s="98"/>
      <c r="N17" s="98"/>
      <c r="O17" s="98"/>
      <c r="P17" s="125">
        <v>0.19652777777777777</v>
      </c>
    </row>
    <row r="18" spans="1:16" s="76" customFormat="1" ht="14.1" customHeight="1" x14ac:dyDescent="0.25">
      <c r="A18" s="32"/>
      <c r="B18" s="22" t="s">
        <v>42</v>
      </c>
      <c r="C18" s="127">
        <v>23589</v>
      </c>
      <c r="D18" s="127">
        <f>C18+1</f>
        <v>23590</v>
      </c>
      <c r="E18" s="127">
        <f>D19+1</f>
        <v>23595</v>
      </c>
      <c r="F18" s="127">
        <f>E19+1</f>
        <v>23609</v>
      </c>
      <c r="G18" s="127">
        <f>F19+1</f>
        <v>23699</v>
      </c>
      <c r="H18" s="113">
        <f>G19+1</f>
        <v>23919</v>
      </c>
      <c r="I18" s="99"/>
      <c r="J18" s="99"/>
      <c r="K18" s="98"/>
      <c r="L18" s="98"/>
      <c r="M18" s="98"/>
      <c r="N18" s="98"/>
      <c r="O18" s="98"/>
      <c r="P18" s="113">
        <f>MAX(C18:O19)+1</f>
        <v>23924</v>
      </c>
    </row>
    <row r="19" spans="1:16" s="76" customFormat="1" ht="14.1" customHeight="1" thickBot="1" x14ac:dyDescent="0.3">
      <c r="A19" s="32"/>
      <c r="B19" s="9" t="s">
        <v>43</v>
      </c>
      <c r="C19" s="81"/>
      <c r="D19" s="127">
        <v>23594</v>
      </c>
      <c r="E19" s="132">
        <v>23608</v>
      </c>
      <c r="F19" s="132">
        <v>23698</v>
      </c>
      <c r="G19" s="124">
        <v>23918</v>
      </c>
      <c r="H19" s="124">
        <f>H18+4</f>
        <v>23923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14</v>
      </c>
      <c r="F20" s="86">
        <f t="shared" si="0"/>
        <v>90</v>
      </c>
      <c r="G20" s="86">
        <f t="shared" si="0"/>
        <v>220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2" t="s">
        <v>21</v>
      </c>
      <c r="D22" s="22" t="s">
        <v>23</v>
      </c>
      <c r="E22" s="22" t="s">
        <v>46</v>
      </c>
      <c r="F22" s="156" t="s">
        <v>47</v>
      </c>
      <c r="G22" s="156"/>
      <c r="H22" s="156"/>
      <c r="I22" s="156"/>
      <c r="J22" s="22" t="s">
        <v>21</v>
      </c>
      <c r="K22" s="22" t="s">
        <v>23</v>
      </c>
      <c r="L22" s="22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17"/>
      <c r="D23" s="117"/>
      <c r="E23" s="111" t="s">
        <v>181</v>
      </c>
      <c r="F23" s="154" t="s">
        <v>179</v>
      </c>
      <c r="G23" s="154"/>
      <c r="H23" s="154"/>
      <c r="I23" s="154"/>
      <c r="J23" s="118"/>
      <c r="K23" s="118"/>
      <c r="L23" s="113" t="s">
        <v>49</v>
      </c>
      <c r="M23" s="154" t="s">
        <v>179</v>
      </c>
      <c r="N23" s="154"/>
      <c r="O23" s="154"/>
      <c r="P23" s="154"/>
    </row>
    <row r="24" spans="1:16" ht="13.5" customHeight="1" x14ac:dyDescent="0.25">
      <c r="B24" s="155"/>
      <c r="C24" s="117"/>
      <c r="D24" s="117"/>
      <c r="E24" s="113" t="s">
        <v>176</v>
      </c>
      <c r="F24" s="154" t="s">
        <v>179</v>
      </c>
      <c r="G24" s="154"/>
      <c r="H24" s="154"/>
      <c r="I24" s="154"/>
      <c r="J24" s="118"/>
      <c r="K24" s="118"/>
      <c r="L24" s="113" t="s">
        <v>50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18"/>
      <c r="D25" s="118"/>
      <c r="E25" s="113" t="s">
        <v>50</v>
      </c>
      <c r="F25" s="154" t="s">
        <v>179</v>
      </c>
      <c r="G25" s="154"/>
      <c r="H25" s="154"/>
      <c r="I25" s="154"/>
      <c r="J25" s="118"/>
      <c r="K25" s="118"/>
      <c r="L25" s="113" t="s">
        <v>177</v>
      </c>
      <c r="M25" s="154" t="s">
        <v>179</v>
      </c>
      <c r="N25" s="154"/>
      <c r="O25" s="154"/>
      <c r="P25" s="154"/>
    </row>
    <row r="26" spans="1:16" ht="13.5" customHeight="1" x14ac:dyDescent="0.25">
      <c r="B26" s="155"/>
      <c r="C26" s="118"/>
      <c r="D26" s="118"/>
      <c r="E26" s="113" t="s">
        <v>49</v>
      </c>
      <c r="F26" s="154" t="s">
        <v>179</v>
      </c>
      <c r="G26" s="154"/>
      <c r="H26" s="154"/>
      <c r="I26" s="154"/>
      <c r="J26" s="118"/>
      <c r="K26" s="118"/>
      <c r="L26" s="113" t="s">
        <v>48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3" t="s">
        <v>51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0.32847222222222222</v>
      </c>
      <c r="D30" s="115"/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>
        <v>0.1173611111111111</v>
      </c>
      <c r="P30" s="119">
        <f>SUM(C30:J30,L30:N30)</f>
        <v>0.32847222222222222</v>
      </c>
    </row>
    <row r="31" spans="1:16" ht="14.1" customHeight="1" x14ac:dyDescent="0.25">
      <c r="B31" s="23" t="s">
        <v>170</v>
      </c>
      <c r="C31" s="215">
        <v>0.33680555555555558</v>
      </c>
      <c r="D31" s="214">
        <v>0.14166666666666666</v>
      </c>
      <c r="E31" s="104"/>
      <c r="F31" s="104"/>
      <c r="G31" s="104"/>
      <c r="H31" s="104"/>
      <c r="I31" s="104"/>
      <c r="J31" s="104"/>
      <c r="K31" s="214">
        <v>2.361111111111111E-2</v>
      </c>
      <c r="L31" s="104"/>
      <c r="M31" s="104"/>
      <c r="N31" s="104"/>
      <c r="O31" s="105"/>
      <c r="P31" s="119">
        <f>SUM(C31:N31)</f>
        <v>0.50208333333333333</v>
      </c>
    </row>
    <row r="32" spans="1:16" ht="14.1" customHeight="1" x14ac:dyDescent="0.25">
      <c r="B32" s="23" t="s">
        <v>66</v>
      </c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06"/>
      <c r="N32" s="106"/>
      <c r="O32" s="107"/>
      <c r="P32" s="119">
        <f>SUM(C32:N32)</f>
        <v>0</v>
      </c>
    </row>
    <row r="33" spans="2:16" ht="14.1" customHeight="1" thickBot="1" x14ac:dyDescent="0.3">
      <c r="B33" s="23" t="s">
        <v>67</v>
      </c>
      <c r="C33" s="108"/>
      <c r="D33" s="123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0">
        <f>SUM(C33:N33)</f>
        <v>0</v>
      </c>
    </row>
    <row r="34" spans="2:16" ht="14.1" customHeight="1" x14ac:dyDescent="0.25">
      <c r="B34" s="70" t="s">
        <v>168</v>
      </c>
      <c r="C34" s="101">
        <f>C31-C32-C33</f>
        <v>0.33680555555555558</v>
      </c>
      <c r="D34" s="101">
        <f t="shared" ref="D34:P34" si="1">D31-D32-D33</f>
        <v>0.14166666666666666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2.361111111111111E-2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0.50208333333333333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68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7"/>
      <c r="N36" s="157"/>
      <c r="O36" s="157"/>
      <c r="P36" s="157"/>
    </row>
    <row r="37" spans="2:16" ht="18" customHeight="1" x14ac:dyDescent="0.25">
      <c r="B37" s="174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4"/>
      <c r="C38" s="157" t="s">
        <v>178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4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4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 x14ac:dyDescent="0.25">
      <c r="B47" s="169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167</v>
      </c>
      <c r="C53" s="193"/>
      <c r="D53" s="96"/>
      <c r="E53" s="96"/>
      <c r="F53" s="96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166</v>
      </c>
      <c r="C54" s="195"/>
      <c r="D54" s="195"/>
      <c r="E54" s="195"/>
      <c r="F54" s="223">
        <v>270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70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71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72</v>
      </c>
      <c r="O57" s="178"/>
      <c r="P57" s="181"/>
    </row>
    <row r="58" spans="2:16" ht="17.100000000000001" customHeight="1" x14ac:dyDescent="0.25">
      <c r="B58" s="182" t="s">
        <v>73</v>
      </c>
      <c r="C58" s="183"/>
      <c r="D58" s="184"/>
      <c r="E58" s="182" t="s">
        <v>74</v>
      </c>
      <c r="F58" s="183"/>
      <c r="G58" s="184"/>
      <c r="H58" s="183" t="s">
        <v>75</v>
      </c>
      <c r="I58" s="183"/>
      <c r="J58" s="183"/>
      <c r="K58" s="185" t="s">
        <v>76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77</v>
      </c>
      <c r="C59" s="203"/>
      <c r="D59" s="30" t="b">
        <v>1</v>
      </c>
      <c r="E59" s="202" t="s">
        <v>78</v>
      </c>
      <c r="F59" s="203"/>
      <c r="G59" s="30" t="b">
        <v>1</v>
      </c>
      <c r="H59" s="204" t="s">
        <v>79</v>
      </c>
      <c r="I59" s="203"/>
      <c r="J59" s="30" t="b">
        <v>1</v>
      </c>
      <c r="K59" s="204" t="s">
        <v>80</v>
      </c>
      <c r="L59" s="203"/>
      <c r="M59" s="30" t="b">
        <v>1</v>
      </c>
      <c r="N59" s="205" t="s">
        <v>81</v>
      </c>
      <c r="O59" s="203"/>
      <c r="P59" s="30" t="b">
        <v>1</v>
      </c>
    </row>
    <row r="60" spans="2:16" ht="20.100000000000001" customHeight="1" x14ac:dyDescent="0.25">
      <c r="B60" s="202" t="s">
        <v>82</v>
      </c>
      <c r="C60" s="203"/>
      <c r="D60" s="30" t="b">
        <v>1</v>
      </c>
      <c r="E60" s="202" t="s">
        <v>83</v>
      </c>
      <c r="F60" s="203"/>
      <c r="G60" s="30" t="b">
        <v>1</v>
      </c>
      <c r="H60" s="204" t="s">
        <v>84</v>
      </c>
      <c r="I60" s="203"/>
      <c r="J60" s="30" t="b">
        <v>1</v>
      </c>
      <c r="K60" s="204" t="s">
        <v>85</v>
      </c>
      <c r="L60" s="203"/>
      <c r="M60" s="30" t="b">
        <v>1</v>
      </c>
      <c r="N60" s="205" t="s">
        <v>86</v>
      </c>
      <c r="O60" s="203"/>
      <c r="P60" s="30" t="b">
        <v>1</v>
      </c>
    </row>
    <row r="61" spans="2:16" ht="20.100000000000001" customHeight="1" x14ac:dyDescent="0.25">
      <c r="B61" s="202" t="s">
        <v>87</v>
      </c>
      <c r="C61" s="203"/>
      <c r="D61" s="30" t="b">
        <v>1</v>
      </c>
      <c r="E61" s="202" t="s">
        <v>88</v>
      </c>
      <c r="F61" s="203"/>
      <c r="G61" s="30" t="b">
        <v>1</v>
      </c>
      <c r="H61" s="204" t="s">
        <v>89</v>
      </c>
      <c r="I61" s="203"/>
      <c r="J61" s="30" t="b">
        <v>1</v>
      </c>
      <c r="K61" s="204" t="s">
        <v>90</v>
      </c>
      <c r="L61" s="203"/>
      <c r="M61" s="30" t="b">
        <v>1</v>
      </c>
      <c r="N61" s="205" t="s">
        <v>91</v>
      </c>
      <c r="O61" s="203"/>
      <c r="P61" s="30" t="b">
        <v>1</v>
      </c>
    </row>
    <row r="62" spans="2:16" ht="20.100000000000001" customHeight="1" x14ac:dyDescent="0.25">
      <c r="B62" s="204" t="s">
        <v>89</v>
      </c>
      <c r="C62" s="203"/>
      <c r="D62" s="30" t="b">
        <v>1</v>
      </c>
      <c r="E62" s="202" t="s">
        <v>92</v>
      </c>
      <c r="F62" s="203"/>
      <c r="G62" s="30" t="b">
        <v>1</v>
      </c>
      <c r="H62" s="204" t="s">
        <v>93</v>
      </c>
      <c r="I62" s="203"/>
      <c r="J62" s="30" t="b">
        <v>0</v>
      </c>
      <c r="K62" s="204" t="s">
        <v>94</v>
      </c>
      <c r="L62" s="203"/>
      <c r="M62" s="30" t="b">
        <v>1</v>
      </c>
      <c r="N62" s="205" t="s">
        <v>84</v>
      </c>
      <c r="O62" s="203"/>
      <c r="P62" s="30" t="b">
        <v>1</v>
      </c>
    </row>
    <row r="63" spans="2:16" ht="20.100000000000001" customHeight="1" x14ac:dyDescent="0.25">
      <c r="B63" s="204" t="s">
        <v>95</v>
      </c>
      <c r="C63" s="203"/>
      <c r="D63" s="30" t="b">
        <v>1</v>
      </c>
      <c r="E63" s="202" t="s">
        <v>96</v>
      </c>
      <c r="F63" s="203"/>
      <c r="G63" s="30" t="b">
        <v>1</v>
      </c>
      <c r="H63" s="35"/>
      <c r="I63" s="36"/>
      <c r="J63" s="37"/>
      <c r="K63" s="204" t="s">
        <v>97</v>
      </c>
      <c r="L63" s="203"/>
      <c r="M63" s="30" t="b">
        <v>1</v>
      </c>
      <c r="N63" s="205" t="s">
        <v>165</v>
      </c>
      <c r="O63" s="203"/>
      <c r="P63" s="30" t="b">
        <v>1</v>
      </c>
    </row>
    <row r="64" spans="2:16" ht="20.100000000000001" customHeight="1" x14ac:dyDescent="0.25">
      <c r="B64" s="204" t="s">
        <v>98</v>
      </c>
      <c r="C64" s="203"/>
      <c r="D64" s="30" t="b">
        <v>0</v>
      </c>
      <c r="E64" s="202" t="s">
        <v>99</v>
      </c>
      <c r="F64" s="203"/>
      <c r="G64" s="30" t="b">
        <v>1</v>
      </c>
      <c r="H64" s="38"/>
      <c r="I64" s="39"/>
      <c r="J64" s="40"/>
      <c r="K64" s="212" t="s">
        <v>100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163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106</v>
      </c>
      <c r="C69" s="206"/>
      <c r="D69" s="48"/>
      <c r="E69" s="48"/>
      <c r="F69" s="208" t="s">
        <v>107</v>
      </c>
      <c r="G69" s="210" t="s">
        <v>108</v>
      </c>
      <c r="H69" s="48"/>
      <c r="I69" s="206" t="s">
        <v>109</v>
      </c>
      <c r="J69" s="20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-153.30000000000001</v>
      </c>
      <c r="D72" s="87">
        <v>-155.6</v>
      </c>
      <c r="E72" s="74" t="s">
        <v>119</v>
      </c>
      <c r="F72" s="87">
        <v>21</v>
      </c>
      <c r="G72" s="219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-132.64500000000001</v>
      </c>
      <c r="D73" s="87">
        <v>-134.43</v>
      </c>
      <c r="E73" s="75" t="s">
        <v>123</v>
      </c>
      <c r="F73" s="88">
        <v>21</v>
      </c>
      <c r="G73" s="220">
        <v>24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87">
        <v>-209.453</v>
      </c>
      <c r="D74" s="87">
        <v>-211.73</v>
      </c>
      <c r="E74" s="75" t="s">
        <v>128</v>
      </c>
      <c r="F74" s="91">
        <v>15</v>
      </c>
      <c r="G74" s="22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-111.795</v>
      </c>
      <c r="D75" s="87">
        <v>-113.6</v>
      </c>
      <c r="E75" s="75" t="s">
        <v>133</v>
      </c>
      <c r="F75" s="91">
        <v>40</v>
      </c>
      <c r="G75" s="22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26.16</v>
      </c>
      <c r="D76" s="87">
        <v>23.85</v>
      </c>
      <c r="E76" s="75" t="s">
        <v>138</v>
      </c>
      <c r="F76" s="91">
        <v>15</v>
      </c>
      <c r="G76" s="221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30.681000000000001</v>
      </c>
      <c r="D77" s="87">
        <v>27.62</v>
      </c>
      <c r="E77" s="75" t="s">
        <v>143</v>
      </c>
      <c r="F77" s="91">
        <v>150</v>
      </c>
      <c r="G77" s="22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22.978000000000002</v>
      </c>
      <c r="D78" s="87">
        <v>21.01</v>
      </c>
      <c r="E78" s="75" t="s">
        <v>148</v>
      </c>
      <c r="F78" s="89"/>
      <c r="G78" s="22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23.707000000000001</v>
      </c>
      <c r="D79" s="87">
        <v>21.68</v>
      </c>
      <c r="E79" s="74" t="s">
        <v>153</v>
      </c>
      <c r="F79" s="87">
        <v>21</v>
      </c>
      <c r="G79" s="219">
        <v>9.5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3.7100000000000001E-5</v>
      </c>
      <c r="D80" s="90">
        <v>3.68E-5</v>
      </c>
      <c r="E80" s="75" t="s">
        <v>158</v>
      </c>
      <c r="F80" s="88">
        <v>20</v>
      </c>
      <c r="G80" s="220">
        <v>47.5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162</v>
      </c>
      <c r="C84" s="147"/>
    </row>
    <row r="85" spans="2:16" ht="15" customHeight="1" x14ac:dyDescent="0.25">
      <c r="B85" s="148" t="s">
        <v>186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 t="s">
        <v>192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2025-05-13T04:46:23Z</dcterms:modified>
</cp:coreProperties>
</file>