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 l="1"/>
  <c r="D18" i="1" l="1"/>
  <c r="D19" i="1" l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<sst xmlns="http://schemas.openxmlformats.org/spreadsheetml/2006/main" count="210" uniqueCount="196">
  <si>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</si>
  <si>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</si>
  <si>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</si>
  <si>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</si>
  <si>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</si>
  <si>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</si>
  <si>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</si>
  <si>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</si>
  <si>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</si>
  <si>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</si>
  <si>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</si>
  <si>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</si>
  <si>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</si>
  <si>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</si>
  <si>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</si>
  <si>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</si>
  <si>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</si>
  <si>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</si>
  <si>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</si>
  <si>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</si>
  <si>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</si>
  <si>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</si>
  <si>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</si>
  <si>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</si>
  <si>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</si>
  <si>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</si>
  <si>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</si>
  <si>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</si>
  <si>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</si>
  <si>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</si>
  <si>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</si>
  <si>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</si>
  <si>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</si>
  <si>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</si>
  <si>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</si>
  <si>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</si>
  <si>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</si>
  <si>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</si>
  <si>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</si>
  <si>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</si>
  <si>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</si>
  <si>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</si>
  <si>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</si>
  <si>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</si>
  <si>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</si>
  <si>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</si>
  <si>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</si>
  <si>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</si>
  <si>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</si>
  <si>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</si>
  <si>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</si>
  <si>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</si>
  <si>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</si>
  <si>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</si>
  <si>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</si>
  <si>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</si>
  <si>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</si>
  <si>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</si>
  <si>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</si>
  <si>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</si>
  <si>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</si>
  <si>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</si>
  <si>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</si>
  <si>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</si>
  <si>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</si>
  <si>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</si>
  <si>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</si>
  <si>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</si>
  <si>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</si>
  <si>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</si>
  <si>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</si>
  <si>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</si>
  <si>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</si>
  <si>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</si>
  <si>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</si>
  <si>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</si>
  <si>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</si>
  <si>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</si>
  <si>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</si>
  <si>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</si>
  <si>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</si>
  <si>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</si>
  <si>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</si>
  <si>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</si>
  <si>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</si>
  <si>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</si>
  <si>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</si>
  <si>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</si>
  <si>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</si>
  <si>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</si>
  <si>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</si>
  <si>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</si>
  <si>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</si>
  <si>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</si>
  <si>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</si>
  <si>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</si>
  <si>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</si>
  <si>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</si>
  <si>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</si>
  <si>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</si>
  <si>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</si>
  <si>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</si>
  <si>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</si>
  <si>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</si>
  <si>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</si>
  <si>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</si>
  <si>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</si>
  <si>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</si>
  <si>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</si>
  <si>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</si>
  <si>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</si>
  <si>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</si>
  <si>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</si>
  <si>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</si>
  <si>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</si>
  <si>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</si>
  <si>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</si>
  <si>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</si>
  <si>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</si>
  <si>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</si>
  <si>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</si>
  <si>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</si>
  <si>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</si>
  <si>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</si>
  <si>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</si>
  <si>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</si>
  <si>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</si>
  <si>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</si>
  <si>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</si>
  <si>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</si>
  <si>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</si>
  <si>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</si>
  <si>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</si>
  <si>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</si>
  <si>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</si>
  <si>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</si>
  <si>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</si>
  <si>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</si>
  <si>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</si>
  <si>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</si>
  <si>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</si>
  <si>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</si>
  <si>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</si>
  <si>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</si>
  <si>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</si>
  <si>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</si>
  <si>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</si>
  <si>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</si>
  <si>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</si>
  <si>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</si>
  <si>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</si>
  <si>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</si>
  <si>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</si>
  <si>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</si>
  <si>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</si>
  <si>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</si>
  <si>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</si>
  <si>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</si>
  <si>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</si>
  <si>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</si>
  <si>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</si>
  <si>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</si>
  <si>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</si>
  <si>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</si>
  <si>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</si>
  <si>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</si>
  <si>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</si>
  <si>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</si>
  <si>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</si>
  <si>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</si>
  <si>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</si>
  <si>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</si>
  <si>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</si>
  <si>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</si>
  <si>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</si>
  <si>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</si>
  <si>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</si>
  <si>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</si>
  <si>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</si>
  <si>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</si>
  <si>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</si>
  <si>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</si>
  <si>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</si>
  <si>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</si>
  <si>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</si>
  <si>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</si>
  <si>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</si>
  <si>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</si>
  <si>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TMT</t>
    <phoneticPr fontId="3" type="noConversion"/>
  </si>
  <si>
    <t>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</si>
  <si>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</si>
  <si>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</si>
  <si>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ALL</t>
    <phoneticPr fontId="3" type="noConversion"/>
  </si>
  <si>
    <t>S</t>
    <phoneticPr fontId="3" type="noConversion"/>
  </si>
  <si>
    <t>E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</si>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</sst>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2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45729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0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0.76041666666666663</v>
      </c>
      <c r="D9" s="119"/>
      <c r="E9" s="119">
        <v>15.2</v>
      </c>
      <c r="F9" s="119">
        <v>83</v>
      </c>
      <c r="G9" s="116" t="s">
        <v>193</v>
      </c>
      <c r="H9" s="119">
        <v>4.8</v>
      </c>
      <c r="I9" s="116">
        <v>100</v>
      </c>
      <c r="J9" s="120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/>
      <c r="E10" s="119">
        <v>11.8</v>
      </c>
      <c r="F10" s="119">
        <v>90</v>
      </c>
      <c r="G10" s="116" t="s">
        <v>194</v>
      </c>
      <c r="H10" s="119">
        <v>4.5</v>
      </c>
      <c r="I10" s="122"/>
      <c r="J10" s="120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4">
        <v>4.1666666666666664E-2</v>
      </c>
      <c r="D11" s="125"/>
      <c r="E11" s="125">
        <v>11.6</v>
      </c>
      <c r="F11" s="125">
        <v>90</v>
      </c>
      <c r="G11" s="116" t="s">
        <v>189</v>
      </c>
      <c r="H11" s="119">
        <v>7.4</v>
      </c>
      <c r="I11" s="126"/>
      <c r="J11" s="120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23.28125</v>
      </c>
      <c r="D12" s="12" t="e">
        <f>AVERAGE(D9:D11)</f>
        <v>#DIV/0!</v>
      </c>
      <c r="E12" s="12">
        <f>AVERAGE(E9:E11)</f>
        <v>12.866666666666667</v>
      </c>
      <c r="F12" s="13">
        <f>AVERAGE(F9:F11)</f>
        <v>87.666666666666671</v>
      </c>
      <c r="G12" s="14"/>
      <c r="H12" s="15">
        <f>AVERAGE(H9:H11)</f>
        <v>5.5666666666666673</v>
      </c>
      <c r="I12" s="16"/>
      <c r="J12" s="17">
        <f>AVERAGE(J9:J11)</f>
        <v>13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176</v>
      </c>
      <c r="D16" s="116" t="s">
        <v>178</v>
      </c>
      <c r="E16" s="116" t="s">
        <v>188</v>
      </c>
      <c r="F16" s="116" t="s">
        <v>192</v>
      </c>
      <c r="G16" s="123" t="s">
        <v>195</v>
      </c>
      <c r="H16" s="104"/>
      <c r="I16" s="104"/>
      <c r="J16" s="104"/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5">
        <v>0.71527777777777779</v>
      </c>
      <c r="D17" s="115">
        <v>0.71736111111111101</v>
      </c>
      <c r="E17" s="115">
        <v>0.74236111111111114</v>
      </c>
      <c r="F17" s="115">
        <v>0.75208333333333333</v>
      </c>
      <c r="G17" s="115">
        <v>0.99722222222222223</v>
      </c>
      <c r="H17" s="103"/>
      <c r="I17" s="103"/>
      <c r="J17" s="103"/>
      <c r="K17" s="103"/>
      <c r="L17" s="103"/>
      <c r="M17" s="103"/>
      <c r="N17" s="103"/>
      <c r="O17" s="103"/>
      <c r="P17" s="115">
        <v>2.7777777777777779E-3</v>
      </c>
    </row>
    <row r="18" spans="1:16" s="76" customFormat="1" ht="14.1" customHeight="1" x14ac:dyDescent="0.25">
      <c r="A18" s="32"/>
      <c r="B18" s="22" t="s">
        <v>43</v>
      </c>
      <c r="C18" s="116">
        <v>11798</v>
      </c>
      <c r="D18" s="116">
        <f>C18+1</f>
        <v>11799</v>
      </c>
      <c r="E18" s="116">
        <f t="shared" ref="E18" si="0">D19+1</f>
        <v>11804</v>
      </c>
      <c r="F18" s="116">
        <f t="shared" ref="F18" si="1">E19+1</f>
        <v>11807</v>
      </c>
      <c r="G18" s="116">
        <f>F19+1</f>
        <v>11871</v>
      </c>
      <c r="H18" s="104"/>
      <c r="I18" s="104"/>
      <c r="J18" s="104"/>
      <c r="K18" s="103"/>
      <c r="L18" s="103"/>
      <c r="M18" s="103"/>
      <c r="N18" s="103"/>
      <c r="O18" s="103"/>
      <c r="P18" s="116">
        <f>MAX(C18:O19)+1</f>
        <v>11876</v>
      </c>
    </row>
    <row r="19" spans="1:16" s="76" customFormat="1" ht="14.1" customHeight="1" thickBot="1" x14ac:dyDescent="0.3">
      <c r="A19" s="32"/>
      <c r="B19" s="9" t="s">
        <v>44</v>
      </c>
      <c r="C19" s="81"/>
      <c r="D19" s="116">
        <f>D18+4</f>
        <v>11803</v>
      </c>
      <c r="E19" s="121">
        <v>11806</v>
      </c>
      <c r="F19" s="121">
        <v>11870</v>
      </c>
      <c r="G19" s="121">
        <f>G18+4</f>
        <v>11875</v>
      </c>
      <c r="H19" s="100"/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3</v>
      </c>
      <c r="F20" s="86">
        <f t="shared" si="2"/>
        <v>64</v>
      </c>
      <c r="G20" s="86">
        <f t="shared" si="2"/>
        <v>5</v>
      </c>
      <c r="H20" s="86" t="str">
        <f t="shared" si="2"/>
        <v/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46</v>
      </c>
      <c r="C22" s="22" t="s">
        <v>21</v>
      </c>
      <c r="D22" s="22" t="s">
        <v>23</v>
      </c>
      <c r="E22" s="22" t="s">
        <v>47</v>
      </c>
      <c r="F22" s="156" t="s">
        <v>48</v>
      </c>
      <c r="G22" s="156"/>
      <c r="H22" s="156"/>
      <c r="I22" s="156"/>
      <c r="J22" s="22" t="s">
        <v>21</v>
      </c>
      <c r="K22" s="22" t="s">
        <v>23</v>
      </c>
      <c r="L22" s="22" t="s">
        <v>47</v>
      </c>
      <c r="M22" s="156" t="s">
        <v>48</v>
      </c>
      <c r="N22" s="156"/>
      <c r="O22" s="156"/>
      <c r="P22" s="156"/>
    </row>
    <row r="23" spans="1:16" ht="13.5" customHeight="1" x14ac:dyDescent="0.25">
      <c r="B23" s="155"/>
      <c r="C23" s="111"/>
      <c r="D23" s="111"/>
      <c r="E23" s="109" t="s">
        <v>181</v>
      </c>
      <c r="F23" s="154" t="s">
        <v>183</v>
      </c>
      <c r="G23" s="154"/>
      <c r="H23" s="154"/>
      <c r="I23" s="154"/>
      <c r="J23" s="112"/>
      <c r="K23" s="112"/>
      <c r="L23" s="110" t="s">
        <v>50</v>
      </c>
      <c r="M23" s="154" t="s">
        <v>184</v>
      </c>
      <c r="N23" s="154"/>
      <c r="O23" s="154"/>
      <c r="P23" s="154"/>
    </row>
    <row r="24" spans="1:16" ht="13.5" customHeight="1" x14ac:dyDescent="0.25">
      <c r="B24" s="155"/>
      <c r="C24" s="112"/>
      <c r="D24" s="112"/>
      <c r="E24" s="110" t="s">
        <v>177</v>
      </c>
      <c r="F24" s="154" t="s">
        <v>190</v>
      </c>
      <c r="G24" s="154"/>
      <c r="H24" s="154"/>
      <c r="I24" s="154"/>
      <c r="J24" s="112"/>
      <c r="K24" s="112"/>
      <c r="L24" s="110" t="s">
        <v>51</v>
      </c>
      <c r="M24" s="154" t="s">
        <v>179</v>
      </c>
      <c r="N24" s="154"/>
      <c r="O24" s="154"/>
      <c r="P24" s="154"/>
    </row>
    <row r="25" spans="1:16" ht="13.5" customHeight="1" x14ac:dyDescent="0.25">
      <c r="B25" s="155"/>
      <c r="C25" s="112"/>
      <c r="D25" s="112"/>
      <c r="E25" s="110" t="s">
        <v>185</v>
      </c>
      <c r="F25" s="154" t="s">
        <v>183</v>
      </c>
      <c r="G25" s="154"/>
      <c r="H25" s="154"/>
      <c r="I25" s="154"/>
      <c r="J25" s="112"/>
      <c r="K25" s="112"/>
      <c r="L25" s="110" t="s">
        <v>180</v>
      </c>
      <c r="M25" s="154" t="s">
        <v>183</v>
      </c>
      <c r="N25" s="154"/>
      <c r="O25" s="154"/>
      <c r="P25" s="154"/>
    </row>
    <row r="26" spans="1:16" ht="13.5" customHeight="1" x14ac:dyDescent="0.25">
      <c r="B26" s="155"/>
      <c r="C26" s="112"/>
      <c r="D26" s="112"/>
      <c r="E26" s="110" t="s">
        <v>50</v>
      </c>
      <c r="F26" s="154" t="s">
        <v>191</v>
      </c>
      <c r="G26" s="154"/>
      <c r="H26" s="154"/>
      <c r="I26" s="154"/>
      <c r="J26" s="112"/>
      <c r="K26" s="112"/>
      <c r="L26" s="110" t="s">
        <v>49</v>
      </c>
      <c r="M26" s="154" t="s">
        <v>179</v>
      </c>
      <c r="N26" s="154"/>
      <c r="O26" s="154"/>
      <c r="P26" s="154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3" t="s">
        <v>52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0.13680555555555554</v>
      </c>
      <c r="D30" s="99"/>
      <c r="E30" s="99">
        <v>6.25E-2</v>
      </c>
      <c r="F30" s="99"/>
      <c r="G30" s="99">
        <v>0.17291666666666669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0.37222222222222223</v>
      </c>
    </row>
    <row r="31" spans="1:16" ht="14.1" customHeight="1" x14ac:dyDescent="0.25">
      <c r="B31" s="23" t="s">
        <v>171</v>
      </c>
      <c r="C31" s="113">
        <v>0.13680555555555554</v>
      </c>
      <c r="D31" s="117"/>
      <c r="E31" s="117">
        <v>6.25E-2</v>
      </c>
      <c r="F31" s="117"/>
      <c r="G31" s="117">
        <v>0.17291666666666669</v>
      </c>
      <c r="H31" s="117"/>
      <c r="I31" s="117"/>
      <c r="J31" s="117"/>
      <c r="K31" s="117">
        <v>2.0833333333333332E-2</v>
      </c>
      <c r="L31" s="117"/>
      <c r="M31" s="117"/>
      <c r="N31" s="117"/>
      <c r="O31" s="118"/>
      <c r="P31" s="91">
        <f>SUM(C31:N31)</f>
        <v>0.39305555555555555</v>
      </c>
    </row>
    <row r="32" spans="1:16" ht="14.1" customHeight="1" x14ac:dyDescent="0.25">
      <c r="B32" s="23" t="s">
        <v>67</v>
      </c>
      <c r="C32" s="215">
        <v>0.13680555555555554</v>
      </c>
      <c r="D32" s="216"/>
      <c r="E32" s="216">
        <v>6.25E-2</v>
      </c>
      <c r="F32" s="216"/>
      <c r="G32" s="216">
        <v>0.17291666666666669</v>
      </c>
      <c r="H32" s="216"/>
      <c r="I32" s="216"/>
      <c r="J32" s="216"/>
      <c r="K32" s="216">
        <v>2.0833333333333332E-2</v>
      </c>
      <c r="L32" s="216"/>
      <c r="M32" s="216"/>
      <c r="N32" s="216"/>
      <c r="O32" s="217"/>
      <c r="P32" s="91">
        <f>SUM(C32:N32)</f>
        <v>0.39305555555555555</v>
      </c>
    </row>
    <row r="33" spans="2:16" ht="14.1" customHeight="1" thickBot="1" x14ac:dyDescent="0.3">
      <c r="B33" s="23" t="s">
        <v>68</v>
      </c>
      <c r="C33" s="218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20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</v>
      </c>
      <c r="D34" s="106">
        <f t="shared" ref="D34:P34" si="3">D31-D32-D33</f>
        <v>0</v>
      </c>
      <c r="E34" s="106">
        <f t="shared" si="3"/>
        <v>0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0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69</v>
      </c>
      <c r="C36" s="157"/>
      <c r="D36" s="157"/>
      <c r="E36" s="158"/>
      <c r="F36" s="158"/>
      <c r="G36" s="159"/>
      <c r="H36" s="159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5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5"/>
      <c r="C38" s="157" t="s">
        <v>182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5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5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6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70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9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70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98"/>
      <c r="E53" s="98"/>
      <c r="F53" s="98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98">
        <v>543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0" t="b">
        <v>1</v>
      </c>
      <c r="E59" s="203" t="s">
        <v>79</v>
      </c>
      <c r="F59" s="204"/>
      <c r="G59" s="30" t="b">
        <v>1</v>
      </c>
      <c r="H59" s="205" t="s">
        <v>80</v>
      </c>
      <c r="I59" s="204"/>
      <c r="J59" s="30" t="b">
        <v>1</v>
      </c>
      <c r="K59" s="205" t="s">
        <v>81</v>
      </c>
      <c r="L59" s="204"/>
      <c r="M59" s="30" t="b">
        <v>1</v>
      </c>
      <c r="N59" s="206" t="s">
        <v>82</v>
      </c>
      <c r="O59" s="204"/>
      <c r="P59" s="30" t="b">
        <v>1</v>
      </c>
    </row>
    <row r="60" spans="2:16" ht="20.100000000000001" customHeight="1" x14ac:dyDescent="0.25">
      <c r="B60" s="203" t="s">
        <v>83</v>
      </c>
      <c r="C60" s="204"/>
      <c r="D60" s="30" t="b">
        <v>1</v>
      </c>
      <c r="E60" s="203" t="s">
        <v>84</v>
      </c>
      <c r="F60" s="204"/>
      <c r="G60" s="30" t="b">
        <v>1</v>
      </c>
      <c r="H60" s="205" t="s">
        <v>85</v>
      </c>
      <c r="I60" s="204"/>
      <c r="J60" s="30" t="b">
        <v>1</v>
      </c>
      <c r="K60" s="205" t="s">
        <v>86</v>
      </c>
      <c r="L60" s="204"/>
      <c r="M60" s="30" t="b">
        <v>1</v>
      </c>
      <c r="N60" s="206" t="s">
        <v>87</v>
      </c>
      <c r="O60" s="204"/>
      <c r="P60" s="30" t="b">
        <v>1</v>
      </c>
    </row>
    <row r="61" spans="2:16" ht="20.100000000000001" customHeight="1" x14ac:dyDescent="0.25">
      <c r="B61" s="203" t="s">
        <v>88</v>
      </c>
      <c r="C61" s="204"/>
      <c r="D61" s="30" t="b">
        <v>1</v>
      </c>
      <c r="E61" s="203" t="s">
        <v>89</v>
      </c>
      <c r="F61" s="204"/>
      <c r="G61" s="30" t="b">
        <v>1</v>
      </c>
      <c r="H61" s="205" t="s">
        <v>90</v>
      </c>
      <c r="I61" s="204"/>
      <c r="J61" s="30" t="b">
        <v>1</v>
      </c>
      <c r="K61" s="205" t="s">
        <v>91</v>
      </c>
      <c r="L61" s="204"/>
      <c r="M61" s="30" t="b">
        <v>1</v>
      </c>
      <c r="N61" s="206" t="s">
        <v>92</v>
      </c>
      <c r="O61" s="204"/>
      <c r="P61" s="30" t="b">
        <v>1</v>
      </c>
    </row>
    <row r="62" spans="2:16" ht="20.100000000000001" customHeight="1" x14ac:dyDescent="0.25">
      <c r="B62" s="205" t="s">
        <v>90</v>
      </c>
      <c r="C62" s="204"/>
      <c r="D62" s="30" t="b">
        <v>1</v>
      </c>
      <c r="E62" s="203" t="s">
        <v>93</v>
      </c>
      <c r="F62" s="204"/>
      <c r="G62" s="30" t="b">
        <v>1</v>
      </c>
      <c r="H62" s="205" t="s">
        <v>94</v>
      </c>
      <c r="I62" s="204"/>
      <c r="J62" s="30" t="b">
        <v>0</v>
      </c>
      <c r="K62" s="205" t="s">
        <v>95</v>
      </c>
      <c r="L62" s="204"/>
      <c r="M62" s="30" t="b">
        <v>1</v>
      </c>
      <c r="N62" s="206" t="s">
        <v>85</v>
      </c>
      <c r="O62" s="204"/>
      <c r="P62" s="30" t="b">
        <v>1</v>
      </c>
    </row>
    <row r="63" spans="2:16" ht="20.100000000000001" customHeight="1" x14ac:dyDescent="0.25">
      <c r="B63" s="205" t="s">
        <v>96</v>
      </c>
      <c r="C63" s="204"/>
      <c r="D63" s="30" t="b">
        <v>1</v>
      </c>
      <c r="E63" s="203" t="s">
        <v>97</v>
      </c>
      <c r="F63" s="204"/>
      <c r="G63" s="30" t="b">
        <v>1</v>
      </c>
      <c r="H63" s="35"/>
      <c r="I63" s="36"/>
      <c r="J63" s="37"/>
      <c r="K63" s="205" t="s">
        <v>98</v>
      </c>
      <c r="L63" s="204"/>
      <c r="M63" s="30" t="b">
        <v>1</v>
      </c>
      <c r="N63" s="206" t="s">
        <v>166</v>
      </c>
      <c r="O63" s="204"/>
      <c r="P63" s="30" t="b">
        <v>1</v>
      </c>
    </row>
    <row r="64" spans="2:16" ht="20.100000000000001" customHeight="1" x14ac:dyDescent="0.25">
      <c r="B64" s="205" t="s">
        <v>99</v>
      </c>
      <c r="C64" s="204"/>
      <c r="D64" s="30" t="b">
        <v>0</v>
      </c>
      <c r="E64" s="203" t="s">
        <v>100</v>
      </c>
      <c r="F64" s="204"/>
      <c r="G64" s="30" t="b">
        <v>1</v>
      </c>
      <c r="H64" s="38"/>
      <c r="I64" s="39"/>
      <c r="J64" s="40"/>
      <c r="K64" s="213" t="s">
        <v>101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164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107</v>
      </c>
      <c r="C69" s="207"/>
      <c r="D69" s="48"/>
      <c r="E69" s="48"/>
      <c r="F69" s="209" t="s">
        <v>108</v>
      </c>
      <c r="G69" s="211" t="s">
        <v>109</v>
      </c>
      <c r="H69" s="48"/>
      <c r="I69" s="207" t="s">
        <v>110</v>
      </c>
      <c r="J69" s="207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-153.1</v>
      </c>
      <c r="D72" s="131">
        <v>-153.9</v>
      </c>
      <c r="E72" s="74" t="s">
        <v>120</v>
      </c>
      <c r="F72" s="87">
        <v>22.4</v>
      </c>
      <c r="G72" s="127">
        <v>19.7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-136.9</v>
      </c>
      <c r="D73" s="131">
        <v>-138.4</v>
      </c>
      <c r="E73" s="75" t="s">
        <v>124</v>
      </c>
      <c r="F73" s="88">
        <v>35.4</v>
      </c>
      <c r="G73" s="128">
        <v>41.9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-210.3</v>
      </c>
      <c r="D74" s="131">
        <v>-211</v>
      </c>
      <c r="E74" s="75" t="s">
        <v>129</v>
      </c>
      <c r="F74" s="92">
        <v>10</v>
      </c>
      <c r="G74" s="129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-112</v>
      </c>
      <c r="D75" s="131">
        <v>-112.6</v>
      </c>
      <c r="E75" s="75" t="s">
        <v>134</v>
      </c>
      <c r="F75" s="92">
        <v>50</v>
      </c>
      <c r="G75" s="129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26.3</v>
      </c>
      <c r="D76" s="131">
        <v>24.6</v>
      </c>
      <c r="E76" s="75" t="s">
        <v>139</v>
      </c>
      <c r="F76" s="92">
        <v>30</v>
      </c>
      <c r="G76" s="129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30.7</v>
      </c>
      <c r="D77" s="131">
        <v>28.9</v>
      </c>
      <c r="E77" s="75" t="s">
        <v>144</v>
      </c>
      <c r="F77" s="92">
        <v>150</v>
      </c>
      <c r="G77" s="129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22.3</v>
      </c>
      <c r="D78" s="131">
        <v>20.6</v>
      </c>
      <c r="E78" s="75" t="s">
        <v>149</v>
      </c>
      <c r="F78" s="89"/>
      <c r="G78" s="130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23.1</v>
      </c>
      <c r="D79" s="131">
        <v>21.4</v>
      </c>
      <c r="E79" s="74" t="s">
        <v>154</v>
      </c>
      <c r="F79" s="87">
        <v>21</v>
      </c>
      <c r="G79" s="127">
        <v>18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3.6600000000000002E-5</v>
      </c>
      <c r="D80" s="132">
        <v>3.5800000000000003E-5</v>
      </c>
      <c r="E80" s="75" t="s">
        <v>159</v>
      </c>
      <c r="F80" s="88">
        <v>57.1</v>
      </c>
      <c r="G80" s="128">
        <v>55.8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163</v>
      </c>
      <c r="C84" s="147"/>
    </row>
    <row r="85" spans="2:16" ht="15" customHeight="1" x14ac:dyDescent="0.25">
      <c r="B85" s="148" t="s">
        <v>186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2025-03-14T00:07:53Z</dcterms:modified>
</cp:coreProperties>
</file>