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I18" i="1"/>
  <c r="H18" i="1" l="1"/>
  <c r="G18" i="1" l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<sst xmlns="http://schemas.openxmlformats.org/spreadsheetml/2006/main" count="211" uniqueCount="193">
  <si>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</si>
  <si>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</si>
  <si>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</si>
  <si>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</si>
  <si>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</si>
  <si>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</si>
  <si>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</si>
  <si>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</si>
  <si>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</si>
  <si>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</si>
  <si>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</si>
  <si>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</si>
  <si>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</si>
  <si>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</si>
  <si>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</si>
  <si>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</si>
  <si>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</si>
  <si>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</si>
  <si>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</si>
  <si>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</si>
  <si>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</si>
  <si>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</si>
  <si>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</si>
  <si>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</si>
  <si>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</si>
  <si>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</si>
  <si>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</si>
  <si>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</si>
  <si>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</si>
  <si>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</si>
  <si>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</si>
  <si>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</si>
  <si>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</si>
  <si>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</si>
  <si>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</si>
  <si>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</si>
  <si>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</si>
  <si>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</si>
  <si>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</si>
  <si>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</si>
  <si>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</si>
  <si>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</si>
  <si>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</si>
  <si>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</si>
  <si>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</si>
  <si>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</si>
  <si>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</si>
  <si>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</si>
  <si>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</si>
  <si>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</si>
  <si>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</si>
  <si>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</si>
  <si>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</si>
  <si>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</si>
  <si>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</si>
  <si>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</si>
  <si>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</si>
  <si>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</si>
  <si>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</si>
  <si>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</si>
  <si>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</si>
  <si>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</si>
  <si>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</si>
  <si>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</si>
  <si>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</si>
  <si>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</si>
  <si>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</si>
  <si>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</si>
  <si>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</si>
  <si>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</si>
  <si>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</si>
  <si>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</si>
  <si>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</si>
  <si>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</si>
  <si>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</si>
  <si>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</si>
  <si>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</si>
  <si>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</si>
  <si>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</si>
  <si>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</si>
  <si>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</si>
  <si>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</si>
  <si>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</si>
  <si>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</si>
  <si>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</si>
  <si>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</si>
  <si>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</si>
  <si>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</si>
  <si>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</si>
  <si>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</si>
  <si>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</si>
  <si>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</si>
  <si>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</si>
  <si>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</si>
  <si>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</si>
  <si>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</si>
  <si>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</si>
  <si>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</si>
  <si>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</si>
  <si>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</si>
  <si>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</si>
  <si>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</si>
  <si>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</si>
  <si>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</si>
  <si>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</si>
  <si>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</si>
  <si>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</si>
  <si>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</si>
  <si>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</si>
  <si>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</si>
  <si>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</si>
  <si>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</si>
  <si>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</si>
  <si>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</si>
  <si>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</si>
  <si>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</si>
  <si>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</si>
  <si>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</si>
  <si>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</si>
  <si>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</si>
  <si>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</si>
  <si>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</si>
  <si>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</si>
  <si>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</si>
  <si>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</si>
  <si>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</si>
  <si>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</si>
  <si>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</si>
  <si>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</si>
  <si>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</si>
  <si>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</si>
  <si>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</si>
  <si>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</si>
  <si>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</si>
  <si>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</si>
  <si>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</si>
  <si>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</si>
  <si>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</si>
  <si>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</si>
  <si>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</si>
  <si>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</si>
  <si>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</si>
  <si>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</si>
  <si>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</si>
  <si>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</si>
  <si>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</si>
  <si>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</si>
  <si>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</si>
  <si>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</si>
  <si>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</si>
  <si>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</si>
  <si>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</si>
  <si>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</si>
  <si>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</si>
  <si>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</si>
  <si>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</si>
  <si>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</si>
  <si>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</si>
  <si>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</si>
  <si>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</si>
  <si>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</si>
  <si>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</si>
  <si>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</si>
  <si>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</si>
  <si>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</si>
  <si>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</si>
  <si>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</si>
  <si>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</si>
  <si>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</si>
  <si>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</si>
  <si>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</si>
  <si>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</si>
  <si>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</si>
  <si>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</si>
  <si>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</si>
  <si>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</si>
  <si>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</si>
  <si>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</si>
  <si>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</si>
  <si>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</si>
  <si>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</si>
  <si>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</si>
  <si>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</si>
  <si>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</si>
  <si>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1) 방풍막 제거</t>
    <phoneticPr fontId="3" type="noConversion"/>
  </si>
  <si>
    <t>E</t>
    <phoneticPr fontId="3" type="noConversion"/>
  </si>
  <si>
    <t>SITE-KS4</t>
    <phoneticPr fontId="3" type="noConversion"/>
  </si>
  <si>
    <t>SITE</t>
    <phoneticPr fontId="3" type="noConversion"/>
  </si>
  <si>
    <t>E</t>
    <phoneticPr fontId="3" type="noConversion"/>
  </si>
  <si>
    <t xml:space="preserve"> 20s/43k 35s/52k 50s/51k</t>
    <phoneticPr fontId="3" type="noConversion"/>
  </si>
  <si>
    <t>ALL</t>
    <phoneticPr fontId="3" type="noConversion"/>
  </si>
  <si>
    <t xml:space="preserve"> 60s/15k 45s/15k 30s/13k</t>
    <phoneticPr fontId="3" type="noConversion"/>
  </si>
  <si>
    <t xml:space="preserve"> 60s/10k 45s/11k 30s/12k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</si>
</sst>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3" fillId="6" borderId="15" xfId="0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45699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100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16">
        <v>0.77777777777777779</v>
      </c>
      <c r="D9" s="117">
        <v>1.5</v>
      </c>
      <c r="E9" s="117">
        <v>22.2</v>
      </c>
      <c r="F9" s="117">
        <v>13</v>
      </c>
      <c r="G9" s="118" t="s">
        <v>188</v>
      </c>
      <c r="H9" s="117">
        <v>2.7</v>
      </c>
      <c r="I9" s="118">
        <v>100</v>
      </c>
      <c r="J9" s="11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6">
        <v>0.9375</v>
      </c>
      <c r="D10" s="117">
        <v>1.3</v>
      </c>
      <c r="E10" s="117">
        <v>20.2</v>
      </c>
      <c r="F10" s="117">
        <v>16</v>
      </c>
      <c r="G10" s="118" t="s">
        <v>188</v>
      </c>
      <c r="H10" s="117">
        <v>3.4</v>
      </c>
      <c r="I10" s="121"/>
      <c r="J10" s="11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6">
        <v>0.125</v>
      </c>
      <c r="D11" s="127">
        <v>1.4</v>
      </c>
      <c r="E11" s="127">
        <v>20.100000000000001</v>
      </c>
      <c r="F11" s="127">
        <v>18</v>
      </c>
      <c r="G11" s="118" t="s">
        <v>185</v>
      </c>
      <c r="H11" s="117">
        <v>5</v>
      </c>
      <c r="I11" s="128"/>
      <c r="J11" s="119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23.347222222222221</v>
      </c>
      <c r="D12" s="12">
        <f>AVERAGE(D9:D11)</f>
        <v>1.3999999999999997</v>
      </c>
      <c r="E12" s="12">
        <f>AVERAGE(E9:E11)</f>
        <v>20.833333333333332</v>
      </c>
      <c r="F12" s="13">
        <f>AVERAGE(F9:F11)</f>
        <v>15.666666666666666</v>
      </c>
      <c r="G12" s="14"/>
      <c r="H12" s="15">
        <f>AVERAGE(H9:H11)</f>
        <v>3.6999999999999997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176</v>
      </c>
      <c r="D16" s="115" t="s">
        <v>178</v>
      </c>
      <c r="E16" s="115" t="s">
        <v>182</v>
      </c>
      <c r="F16" s="115" t="s">
        <v>186</v>
      </c>
      <c r="G16" s="115" t="s">
        <v>187</v>
      </c>
      <c r="H16" s="115" t="s">
        <v>182</v>
      </c>
      <c r="I16" s="115" t="s">
        <v>190</v>
      </c>
      <c r="J16" s="109"/>
      <c r="K16" s="109"/>
      <c r="L16" s="109"/>
      <c r="M16" s="109"/>
      <c r="N16" s="109"/>
      <c r="O16" s="109"/>
      <c r="P16" s="115" t="s">
        <v>41</v>
      </c>
    </row>
    <row r="17" spans="1:16" s="76" customFormat="1" ht="14.1" customHeight="1" x14ac:dyDescent="0.25">
      <c r="A17" s="32"/>
      <c r="B17" s="22" t="s">
        <v>42</v>
      </c>
      <c r="C17" s="114">
        <v>0.73749999999999993</v>
      </c>
      <c r="D17" s="114">
        <v>0.73888888888888893</v>
      </c>
      <c r="E17" s="114">
        <v>0.76736111111111116</v>
      </c>
      <c r="F17" s="114">
        <v>0.79027777777777775</v>
      </c>
      <c r="G17" s="114">
        <v>0.94930555555555562</v>
      </c>
      <c r="H17" s="114">
        <v>0.1173611111111111</v>
      </c>
      <c r="I17" s="114">
        <v>0.13680555555555554</v>
      </c>
      <c r="J17" s="110"/>
      <c r="K17" s="110"/>
      <c r="L17" s="110"/>
      <c r="M17" s="110"/>
      <c r="N17" s="110"/>
      <c r="O17" s="110"/>
      <c r="P17" s="114">
        <v>0.15277777777777776</v>
      </c>
    </row>
    <row r="18" spans="1:16" s="76" customFormat="1" ht="14.1" customHeight="1" x14ac:dyDescent="0.25">
      <c r="A18" s="32"/>
      <c r="B18" s="22" t="s">
        <v>43</v>
      </c>
      <c r="C18" s="115">
        <v>6613</v>
      </c>
      <c r="D18" s="115">
        <f>C18+1</f>
        <v>6614</v>
      </c>
      <c r="E18" s="115">
        <f>D19+1</f>
        <v>6622</v>
      </c>
      <c r="F18" s="115">
        <f>E19+1</f>
        <v>6638</v>
      </c>
      <c r="G18" s="115">
        <f>F19+1</f>
        <v>6712</v>
      </c>
      <c r="H18" s="115">
        <f>G19+1</f>
        <v>6788</v>
      </c>
      <c r="I18" s="115">
        <f>H19+1</f>
        <v>6800</v>
      </c>
      <c r="J18" s="109"/>
      <c r="K18" s="109"/>
      <c r="L18" s="110"/>
      <c r="M18" s="110"/>
      <c r="N18" s="110"/>
      <c r="O18" s="110"/>
      <c r="P18" s="115">
        <f>MAX(C18:O19)+1</f>
        <v>6811</v>
      </c>
    </row>
    <row r="19" spans="1:16" s="76" customFormat="1" ht="14.1" customHeight="1" thickBot="1" x14ac:dyDescent="0.3">
      <c r="A19" s="32"/>
      <c r="B19" s="9" t="s">
        <v>44</v>
      </c>
      <c r="C19" s="81"/>
      <c r="D19" s="115">
        <v>6621</v>
      </c>
      <c r="E19" s="120">
        <v>6637</v>
      </c>
      <c r="F19" s="120">
        <v>6711</v>
      </c>
      <c r="G19" s="120">
        <v>6787</v>
      </c>
      <c r="H19" s="120">
        <v>6799</v>
      </c>
      <c r="I19" s="120">
        <v>6810</v>
      </c>
      <c r="J19" s="111"/>
      <c r="K19" s="111"/>
      <c r="L19" s="112"/>
      <c r="M19" s="112"/>
      <c r="N19" s="111"/>
      <c r="O19" s="111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8</v>
      </c>
      <c r="E20" s="87">
        <f t="shared" ref="E20:O20" si="0">IF(ISNUMBER(E18),E19-E18+1,"")</f>
        <v>16</v>
      </c>
      <c r="F20" s="87">
        <f t="shared" si="0"/>
        <v>74</v>
      </c>
      <c r="G20" s="87">
        <f t="shared" si="0"/>
        <v>76</v>
      </c>
      <c r="H20" s="87">
        <f t="shared" si="0"/>
        <v>12</v>
      </c>
      <c r="I20" s="87">
        <f t="shared" si="0"/>
        <v>11</v>
      </c>
      <c r="J20" s="87" t="str">
        <f t="shared" si="0"/>
        <v/>
      </c>
      <c r="K20" s="87" t="str">
        <f t="shared" si="0"/>
        <v/>
      </c>
      <c r="L20" s="87" t="str">
        <f t="shared" si="0"/>
        <v/>
      </c>
      <c r="M20" s="87" t="str">
        <f t="shared" si="0"/>
        <v/>
      </c>
      <c r="N20" s="87" t="str">
        <f t="shared" si="0"/>
        <v/>
      </c>
      <c r="O20" s="87" t="str">
        <f t="shared" si="0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9" t="s">
        <v>46</v>
      </c>
      <c r="C22" s="22" t="s">
        <v>21</v>
      </c>
      <c r="D22" s="22" t="s">
        <v>23</v>
      </c>
      <c r="E22" s="22" t="s">
        <v>47</v>
      </c>
      <c r="F22" s="150" t="s">
        <v>48</v>
      </c>
      <c r="G22" s="150"/>
      <c r="H22" s="150"/>
      <c r="I22" s="150"/>
      <c r="J22" s="22" t="s">
        <v>21</v>
      </c>
      <c r="K22" s="22" t="s">
        <v>23</v>
      </c>
      <c r="L22" s="22" t="s">
        <v>47</v>
      </c>
      <c r="M22" s="150" t="s">
        <v>48</v>
      </c>
      <c r="N22" s="150"/>
      <c r="O22" s="150"/>
      <c r="P22" s="150"/>
    </row>
    <row r="23" spans="1:16" ht="13.5" customHeight="1" x14ac:dyDescent="0.25">
      <c r="B23" s="149"/>
      <c r="C23" s="104"/>
      <c r="D23" s="104"/>
      <c r="E23" s="219" t="s">
        <v>181</v>
      </c>
      <c r="F23" s="151" t="s">
        <v>179</v>
      </c>
      <c r="G23" s="151"/>
      <c r="H23" s="151"/>
      <c r="I23" s="151"/>
      <c r="J23" s="105">
        <v>6805</v>
      </c>
      <c r="K23" s="105">
        <f>J23+2</f>
        <v>6807</v>
      </c>
      <c r="L23" s="118" t="s">
        <v>50</v>
      </c>
      <c r="M23" s="151" t="s">
        <v>191</v>
      </c>
      <c r="N23" s="151"/>
      <c r="O23" s="151"/>
      <c r="P23" s="151"/>
    </row>
    <row r="24" spans="1:16" ht="13.5" customHeight="1" x14ac:dyDescent="0.25">
      <c r="B24" s="149"/>
      <c r="C24" s="105"/>
      <c r="D24" s="105"/>
      <c r="E24" s="118" t="s">
        <v>177</v>
      </c>
      <c r="F24" s="151" t="s">
        <v>179</v>
      </c>
      <c r="G24" s="151"/>
      <c r="H24" s="151"/>
      <c r="I24" s="151"/>
      <c r="J24" s="105"/>
      <c r="K24" s="105"/>
      <c r="L24" s="118" t="s">
        <v>51</v>
      </c>
      <c r="M24" s="151" t="s">
        <v>179</v>
      </c>
      <c r="N24" s="151"/>
      <c r="O24" s="151"/>
      <c r="P24" s="151"/>
    </row>
    <row r="25" spans="1:16" ht="13.5" customHeight="1" x14ac:dyDescent="0.25">
      <c r="B25" s="149"/>
      <c r="C25" s="105">
        <v>6619</v>
      </c>
      <c r="D25" s="105">
        <v>6721</v>
      </c>
      <c r="E25" s="118" t="s">
        <v>51</v>
      </c>
      <c r="F25" s="151" t="s">
        <v>189</v>
      </c>
      <c r="G25" s="151"/>
      <c r="H25" s="151"/>
      <c r="I25" s="151"/>
      <c r="J25" s="105">
        <f>K23+1</f>
        <v>6808</v>
      </c>
      <c r="K25" s="105">
        <f>J25+2</f>
        <v>6810</v>
      </c>
      <c r="L25" s="118" t="s">
        <v>180</v>
      </c>
      <c r="M25" s="151" t="s">
        <v>192</v>
      </c>
      <c r="N25" s="151"/>
      <c r="O25" s="151"/>
      <c r="P25" s="151"/>
    </row>
    <row r="26" spans="1:16" ht="13.5" customHeight="1" x14ac:dyDescent="0.25">
      <c r="B26" s="149"/>
      <c r="C26" s="105"/>
      <c r="D26" s="105"/>
      <c r="E26" s="118" t="s">
        <v>50</v>
      </c>
      <c r="F26" s="151" t="s">
        <v>179</v>
      </c>
      <c r="G26" s="151"/>
      <c r="H26" s="151"/>
      <c r="I26" s="151"/>
      <c r="J26" s="105"/>
      <c r="K26" s="105"/>
      <c r="L26" s="118" t="s">
        <v>49</v>
      </c>
      <c r="M26" s="151" t="s">
        <v>179</v>
      </c>
      <c r="N26" s="151"/>
      <c r="O26" s="151"/>
      <c r="P26" s="151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1" t="s">
        <v>52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210"/>
      <c r="D30" s="211"/>
      <c r="E30" s="211"/>
      <c r="F30" s="211"/>
      <c r="G30" s="211"/>
      <c r="H30" s="211"/>
      <c r="I30" s="211"/>
      <c r="J30" s="211"/>
      <c r="K30" s="212"/>
      <c r="L30" s="211"/>
      <c r="M30" s="102">
        <v>0.32361111111111113</v>
      </c>
      <c r="N30" s="211"/>
      <c r="O30" s="211"/>
      <c r="P30" s="92">
        <f>SUM(C30:J30,L30:N30)</f>
        <v>0.32361111111111113</v>
      </c>
    </row>
    <row r="31" spans="1:16" ht="14.1" customHeight="1" x14ac:dyDescent="0.25">
      <c r="B31" s="23" t="s">
        <v>171</v>
      </c>
      <c r="C31" s="106"/>
      <c r="D31" s="107"/>
      <c r="E31" s="107"/>
      <c r="F31" s="103">
        <v>0.15902777777777777</v>
      </c>
      <c r="G31" s="107"/>
      <c r="H31" s="107"/>
      <c r="I31" s="107"/>
      <c r="J31" s="107"/>
      <c r="K31" s="103">
        <v>4.1666666666666664E-2</v>
      </c>
      <c r="L31" s="107"/>
      <c r="M31" s="103">
        <v>0.16805555555555554</v>
      </c>
      <c r="N31" s="107"/>
      <c r="O31" s="108"/>
      <c r="P31" s="92">
        <f>SUM(C31:N31)</f>
        <v>0.36874999999999997</v>
      </c>
    </row>
    <row r="32" spans="1:16" ht="14.1" customHeight="1" x14ac:dyDescent="0.25">
      <c r="B32" s="23" t="s">
        <v>67</v>
      </c>
      <c r="C32" s="213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5"/>
      <c r="P32" s="92">
        <f>SUM(C32:N32)</f>
        <v>0</v>
      </c>
    </row>
    <row r="33" spans="2:16" ht="14.1" customHeight="1" thickBot="1" x14ac:dyDescent="0.3">
      <c r="B33" s="23" t="s">
        <v>68</v>
      </c>
      <c r="C33" s="216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1">D31-D32-D33</f>
        <v>0</v>
      </c>
      <c r="E34" s="82">
        <f t="shared" si="1"/>
        <v>0</v>
      </c>
      <c r="F34" s="82">
        <f t="shared" si="1"/>
        <v>0.15902777777777777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4.1666666666666664E-2</v>
      </c>
      <c r="L34" s="82">
        <f t="shared" si="1"/>
        <v>0</v>
      </c>
      <c r="M34" s="82">
        <f t="shared" si="1"/>
        <v>0.16805555555555554</v>
      </c>
      <c r="N34" s="82">
        <f t="shared" si="1"/>
        <v>0</v>
      </c>
      <c r="O34" s="96"/>
      <c r="P34" s="97">
        <f t="shared" si="1"/>
        <v>0.36874999999999997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9" t="s">
        <v>69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70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70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7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70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7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3" t="s">
        <v>70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</row>
    <row r="44" spans="2:16" ht="14.1" customHeight="1" x14ac:dyDescent="0.25"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8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62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5"/>
      <c r="C52" s="186"/>
      <c r="D52" s="167"/>
      <c r="E52" s="167"/>
      <c r="F52" s="167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168</v>
      </c>
      <c r="C53" s="189"/>
      <c r="D53" s="101"/>
      <c r="E53" s="101">
        <v>1.44</v>
      </c>
      <c r="F53" s="101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167</v>
      </c>
      <c r="C54" s="191"/>
      <c r="D54" s="191"/>
      <c r="E54" s="191"/>
      <c r="F54" s="101"/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71</v>
      </c>
      <c r="C56" s="17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3" t="s">
        <v>72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73</v>
      </c>
      <c r="O57" s="174"/>
      <c r="P57" s="177"/>
    </row>
    <row r="58" spans="2:16" ht="17.100000000000001" customHeight="1" x14ac:dyDescent="0.25">
      <c r="B58" s="178" t="s">
        <v>74</v>
      </c>
      <c r="C58" s="179"/>
      <c r="D58" s="180"/>
      <c r="E58" s="178" t="s">
        <v>75</v>
      </c>
      <c r="F58" s="179"/>
      <c r="G58" s="180"/>
      <c r="H58" s="179" t="s">
        <v>76</v>
      </c>
      <c r="I58" s="179"/>
      <c r="J58" s="179"/>
      <c r="K58" s="181" t="s">
        <v>77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78</v>
      </c>
      <c r="C59" s="199"/>
      <c r="D59" s="30" t="b">
        <v>1</v>
      </c>
      <c r="E59" s="198" t="s">
        <v>79</v>
      </c>
      <c r="F59" s="199"/>
      <c r="G59" s="30" t="b">
        <v>1</v>
      </c>
      <c r="H59" s="200" t="s">
        <v>80</v>
      </c>
      <c r="I59" s="199"/>
      <c r="J59" s="30" t="b">
        <v>1</v>
      </c>
      <c r="K59" s="200" t="s">
        <v>81</v>
      </c>
      <c r="L59" s="199"/>
      <c r="M59" s="30" t="b">
        <v>1</v>
      </c>
      <c r="N59" s="201" t="s">
        <v>82</v>
      </c>
      <c r="O59" s="199"/>
      <c r="P59" s="30" t="b">
        <v>1</v>
      </c>
    </row>
    <row r="60" spans="2:16" ht="20.100000000000001" customHeight="1" x14ac:dyDescent="0.25">
      <c r="B60" s="198" t="s">
        <v>83</v>
      </c>
      <c r="C60" s="199"/>
      <c r="D60" s="30" t="b">
        <v>1</v>
      </c>
      <c r="E60" s="198" t="s">
        <v>84</v>
      </c>
      <c r="F60" s="199"/>
      <c r="G60" s="30" t="b">
        <v>1</v>
      </c>
      <c r="H60" s="200" t="s">
        <v>85</v>
      </c>
      <c r="I60" s="199"/>
      <c r="J60" s="30" t="b">
        <v>1</v>
      </c>
      <c r="K60" s="200" t="s">
        <v>86</v>
      </c>
      <c r="L60" s="199"/>
      <c r="M60" s="30" t="b">
        <v>1</v>
      </c>
      <c r="N60" s="201" t="s">
        <v>87</v>
      </c>
      <c r="O60" s="199"/>
      <c r="P60" s="30" t="b">
        <v>1</v>
      </c>
    </row>
    <row r="61" spans="2:16" ht="20.100000000000001" customHeight="1" x14ac:dyDescent="0.25">
      <c r="B61" s="198" t="s">
        <v>88</v>
      </c>
      <c r="C61" s="199"/>
      <c r="D61" s="30" t="b">
        <v>1</v>
      </c>
      <c r="E61" s="198" t="s">
        <v>89</v>
      </c>
      <c r="F61" s="199"/>
      <c r="G61" s="30" t="b">
        <v>1</v>
      </c>
      <c r="H61" s="200" t="s">
        <v>90</v>
      </c>
      <c r="I61" s="199"/>
      <c r="J61" s="30" t="b">
        <v>1</v>
      </c>
      <c r="K61" s="200" t="s">
        <v>91</v>
      </c>
      <c r="L61" s="199"/>
      <c r="M61" s="30" t="b">
        <v>1</v>
      </c>
      <c r="N61" s="201" t="s">
        <v>92</v>
      </c>
      <c r="O61" s="199"/>
      <c r="P61" s="30" t="b">
        <v>1</v>
      </c>
    </row>
    <row r="62" spans="2:16" ht="20.100000000000001" customHeight="1" x14ac:dyDescent="0.25">
      <c r="B62" s="200" t="s">
        <v>90</v>
      </c>
      <c r="C62" s="199"/>
      <c r="D62" s="30" t="b">
        <v>1</v>
      </c>
      <c r="E62" s="198" t="s">
        <v>93</v>
      </c>
      <c r="F62" s="199"/>
      <c r="G62" s="30" t="b">
        <v>1</v>
      </c>
      <c r="H62" s="200" t="s">
        <v>94</v>
      </c>
      <c r="I62" s="199"/>
      <c r="J62" s="30" t="b">
        <v>0</v>
      </c>
      <c r="K62" s="200" t="s">
        <v>95</v>
      </c>
      <c r="L62" s="199"/>
      <c r="M62" s="30" t="b">
        <v>1</v>
      </c>
      <c r="N62" s="201" t="s">
        <v>85</v>
      </c>
      <c r="O62" s="199"/>
      <c r="P62" s="30" t="b">
        <v>1</v>
      </c>
    </row>
    <row r="63" spans="2:16" ht="20.100000000000001" customHeight="1" x14ac:dyDescent="0.25">
      <c r="B63" s="200" t="s">
        <v>96</v>
      </c>
      <c r="C63" s="199"/>
      <c r="D63" s="30" t="b">
        <v>1</v>
      </c>
      <c r="E63" s="198" t="s">
        <v>97</v>
      </c>
      <c r="F63" s="199"/>
      <c r="G63" s="30" t="b">
        <v>1</v>
      </c>
      <c r="H63" s="35"/>
      <c r="I63" s="36"/>
      <c r="J63" s="37"/>
      <c r="K63" s="200" t="s">
        <v>98</v>
      </c>
      <c r="L63" s="199"/>
      <c r="M63" s="30" t="b">
        <v>1</v>
      </c>
      <c r="N63" s="201" t="s">
        <v>166</v>
      </c>
      <c r="O63" s="199"/>
      <c r="P63" s="30" t="b">
        <v>1</v>
      </c>
    </row>
    <row r="64" spans="2:16" ht="20.100000000000001" customHeight="1" x14ac:dyDescent="0.25">
      <c r="B64" s="200" t="s">
        <v>99</v>
      </c>
      <c r="C64" s="199"/>
      <c r="D64" s="30" t="b">
        <v>0</v>
      </c>
      <c r="E64" s="198" t="s">
        <v>100</v>
      </c>
      <c r="F64" s="199"/>
      <c r="G64" s="30" t="b">
        <v>1</v>
      </c>
      <c r="H64" s="38"/>
      <c r="I64" s="39"/>
      <c r="J64" s="40"/>
      <c r="K64" s="208" t="s">
        <v>101</v>
      </c>
      <c r="L64" s="20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8" t="s">
        <v>164</v>
      </c>
      <c r="F65" s="19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2" t="s">
        <v>107</v>
      </c>
      <c r="C69" s="202"/>
      <c r="D69" s="48"/>
      <c r="E69" s="48"/>
      <c r="F69" s="204" t="s">
        <v>108</v>
      </c>
      <c r="G69" s="206" t="s">
        <v>109</v>
      </c>
      <c r="H69" s="48"/>
      <c r="I69" s="202" t="s">
        <v>110</v>
      </c>
      <c r="J69" s="202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3"/>
      <c r="C70" s="203"/>
      <c r="D70" s="52"/>
      <c r="E70" s="53"/>
      <c r="F70" s="205"/>
      <c r="G70" s="207"/>
      <c r="H70" s="54"/>
      <c r="I70" s="203"/>
      <c r="J70" s="203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-151.9</v>
      </c>
      <c r="D72" s="129">
        <v>-154</v>
      </c>
      <c r="E72" s="74" t="s">
        <v>120</v>
      </c>
      <c r="F72" s="88">
        <v>22.5</v>
      </c>
      <c r="G72" s="122">
        <v>19.8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-134.1</v>
      </c>
      <c r="D73" s="129">
        <v>-137.9</v>
      </c>
      <c r="E73" s="75" t="s">
        <v>124</v>
      </c>
      <c r="F73" s="89">
        <v>23.3</v>
      </c>
      <c r="G73" s="123">
        <v>23.2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-210.1</v>
      </c>
      <c r="D74" s="129">
        <v>-211.2</v>
      </c>
      <c r="E74" s="75" t="s">
        <v>129</v>
      </c>
      <c r="F74" s="93">
        <v>10</v>
      </c>
      <c r="G74" s="124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-110.3</v>
      </c>
      <c r="D75" s="129">
        <v>-112.8</v>
      </c>
      <c r="E75" s="75" t="s">
        <v>134</v>
      </c>
      <c r="F75" s="93">
        <v>50</v>
      </c>
      <c r="G75" s="124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27.5</v>
      </c>
      <c r="D76" s="129">
        <v>24.6</v>
      </c>
      <c r="E76" s="75" t="s">
        <v>139</v>
      </c>
      <c r="F76" s="93">
        <v>30</v>
      </c>
      <c r="G76" s="124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32.5</v>
      </c>
      <c r="D77" s="129">
        <v>29.1</v>
      </c>
      <c r="E77" s="75" t="s">
        <v>144</v>
      </c>
      <c r="F77" s="93">
        <v>150</v>
      </c>
      <c r="G77" s="124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23.4</v>
      </c>
      <c r="D78" s="129">
        <v>20.7</v>
      </c>
      <c r="E78" s="75" t="s">
        <v>149</v>
      </c>
      <c r="F78" s="90"/>
      <c r="G78" s="125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24.2</v>
      </c>
      <c r="D79" s="129">
        <v>21.5</v>
      </c>
      <c r="E79" s="74" t="s">
        <v>154</v>
      </c>
      <c r="F79" s="88">
        <v>27.9</v>
      </c>
      <c r="G79" s="122">
        <v>19.3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3.4999999999999997E-5</v>
      </c>
      <c r="D80" s="130">
        <v>3.3899999999999997E-5</v>
      </c>
      <c r="E80" s="75" t="s">
        <v>159</v>
      </c>
      <c r="F80" s="89">
        <v>11.7</v>
      </c>
      <c r="G80" s="123">
        <v>24.8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163</v>
      </c>
      <c r="C84" s="145"/>
    </row>
    <row r="85" spans="2:16" ht="15" customHeight="1" x14ac:dyDescent="0.25">
      <c r="B85" s="146" t="s">
        <v>184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9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2025-02-12T03:48:20Z</dcterms:modified>
</cp:coreProperties>
</file>