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J18" i="1" l="1"/>
  <c r="J23" i="1" s="1"/>
  <c r="K23" i="1" s="1"/>
  <c r="J25" i="1" s="1"/>
  <c r="K25" i="1" s="1"/>
  <c r="G18" i="1"/>
  <c r="F18" i="1" l="1"/>
  <c r="D18" i="1" l="1"/>
  <c r="C23" i="1" s="1"/>
  <c r="D23" i="1" s="1"/>
  <c r="C25" i="1" s="1"/>
  <c r="D25" i="1" s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<sst xmlns="http://schemas.openxmlformats.org/spreadsheetml/2006/main" count="213" uniqueCount="198">
  <si>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</si>
  <si>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</si>
  <si>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</si>
  <si>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</si>
  <si>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</si>
  <si>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</si>
  <si>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</si>
  <si>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</si>
  <si>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</si>
  <si>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</si>
  <si>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</si>
  <si>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</si>
  <si>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</si>
  <si>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</si>
  <si>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</si>
  <si>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</si>
  <si>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</si>
  <si>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</si>
  <si>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</si>
  <si>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</si>
  <si>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</si>
  <si>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</si>
  <si>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</si>
  <si>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</si>
  <si>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</si>
  <si>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</si>
  <si>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</si>
  <si>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</si>
  <si>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</si>
  <si>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</si>
  <si>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</si>
  <si>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</si>
  <si>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</si>
  <si>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</si>
  <si>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</si>
  <si>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</si>
  <si>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</si>
  <si>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</si>
  <si>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</si>
  <si>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</si>
  <si>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</si>
  <si>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</si>
  <si>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</si>
  <si>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</si>
  <si>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</si>
  <si>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</si>
  <si>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</si>
  <si>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</si>
  <si>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</si>
  <si>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</si>
  <si>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</si>
  <si>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</si>
  <si>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</si>
  <si>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</si>
  <si>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</si>
  <si>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</si>
  <si>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</si>
  <si>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</si>
  <si>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</si>
  <si>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</si>
  <si>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</si>
  <si>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</si>
  <si>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</si>
  <si>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</si>
  <si>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</si>
  <si>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</si>
  <si>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</si>
  <si>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</si>
  <si>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</si>
  <si>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</si>
  <si>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</si>
  <si>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</si>
  <si>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</si>
  <si>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</si>
  <si>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</si>
  <si>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</si>
  <si>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</si>
  <si>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</si>
  <si>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</si>
  <si>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</si>
  <si>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</si>
  <si>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</si>
  <si>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</si>
  <si>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</si>
  <si>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</si>
  <si>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</si>
  <si>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</si>
  <si>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</si>
  <si>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</si>
  <si>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</si>
  <si>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</si>
  <si>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</si>
  <si>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</si>
  <si>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</si>
  <si>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</si>
  <si>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</si>
  <si>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</si>
  <si>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</si>
  <si>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</si>
  <si>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</si>
  <si>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</si>
  <si>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</si>
  <si>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</si>
  <si>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</si>
  <si>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</si>
  <si>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</si>
  <si>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</si>
  <si>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</si>
  <si>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</si>
  <si>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</si>
  <si>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</si>
  <si>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</si>
  <si>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</si>
  <si>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</si>
  <si>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</si>
  <si>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</si>
  <si>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</si>
  <si>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</si>
  <si>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</si>
  <si>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</si>
  <si>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</si>
  <si>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</si>
  <si>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</si>
  <si>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</si>
  <si>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</si>
  <si>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</si>
  <si>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</si>
  <si>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</si>
  <si>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</si>
  <si>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</si>
  <si>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</si>
  <si>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</si>
  <si>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</si>
  <si>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</si>
  <si>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</si>
  <si>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</si>
  <si>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</si>
  <si>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</si>
  <si>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</si>
  <si>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</si>
  <si>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</si>
  <si>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</si>
  <si>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</si>
  <si>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</si>
  <si>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</si>
  <si>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</si>
  <si>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</si>
  <si>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</si>
  <si>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</si>
  <si>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</si>
  <si>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</si>
  <si>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</si>
  <si>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</si>
  <si>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</si>
  <si>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</si>
  <si>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</si>
  <si>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</si>
  <si>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</si>
  <si>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</si>
  <si>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</si>
  <si>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</si>
  <si>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</si>
  <si>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</si>
  <si>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</si>
  <si>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</si>
  <si>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</si>
  <si>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</si>
  <si>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</si>
  <si>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</si>
  <si>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</si>
  <si>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</si>
  <si>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</si>
  <si>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</si>
  <si>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</si>
  <si>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</si>
  <si>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</si>
  <si>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</si>
  <si>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</si>
  <si>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</si>
  <si>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</si>
  <si>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</si>
  <si>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</si>
  <si>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</si>
  <si>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KSP</t>
    <phoneticPr fontId="3" type="noConversion"/>
  </si>
  <si>
    <t xml:space="preserve">1) 방풍막 연결 </t>
    <phoneticPr fontId="3" type="noConversion"/>
  </si>
  <si>
    <t>E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</si>
  <si>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</si>
  <si>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</si>
  <si>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</si>
  <si>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김부진</t>
    <phoneticPr fontId="3" type="noConversion"/>
  </si>
  <si>
    <t>MMA</t>
    <phoneticPr fontId="3" type="noConversion"/>
  </si>
  <si>
    <t xml:space="preserve"> 20s/44k 20s/27k 28s/25k 45s/27k</t>
    <phoneticPr fontId="3" type="noConversion"/>
  </si>
  <si>
    <t>20s/27k 26s/26k 32s/24k 45s/25k 60s/24k</t>
    <phoneticPr fontId="3" type="noConversion"/>
  </si>
  <si>
    <t>SW</t>
    <phoneticPr fontId="3" type="noConversion"/>
  </si>
  <si>
    <t>S</t>
    <phoneticPr fontId="3" type="noConversion"/>
  </si>
  <si>
    <t>M_003422:M</t>
    <phoneticPr fontId="3" type="noConversion"/>
  </si>
  <si>
    <t xml:space="preserve"> 60s/19k 47s/21k 34s/20k 24s/19k</t>
    <phoneticPr fontId="3" type="noConversion"/>
  </si>
  <si>
    <t xml:space="preserve"> 60s/16k 60s/24k 40s/25k 29s/26k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</si>
</sst>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9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I71" sqref="I7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45682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100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1.1000000000000001</v>
      </c>
      <c r="E9" s="127">
        <v>25</v>
      </c>
      <c r="F9" s="127">
        <v>30</v>
      </c>
      <c r="G9" s="124" t="s">
        <v>193</v>
      </c>
      <c r="H9" s="127">
        <v>5</v>
      </c>
      <c r="I9" s="124">
        <v>11.7</v>
      </c>
      <c r="J9" s="12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1.48</v>
      </c>
      <c r="E10" s="127">
        <v>21</v>
      </c>
      <c r="F10" s="127">
        <v>55</v>
      </c>
      <c r="G10" s="124" t="s">
        <v>194</v>
      </c>
      <c r="H10" s="127">
        <v>2.5</v>
      </c>
      <c r="I10" s="130"/>
      <c r="J10" s="12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20">
        <v>0.10416666666666667</v>
      </c>
      <c r="D11" s="221">
        <v>1.2</v>
      </c>
      <c r="E11" s="221">
        <v>19</v>
      </c>
      <c r="F11" s="221">
        <v>60</v>
      </c>
      <c r="G11" s="222" t="s">
        <v>185</v>
      </c>
      <c r="H11" s="223">
        <v>4</v>
      </c>
      <c r="I11" s="224"/>
      <c r="J11" s="225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1.26</v>
      </c>
      <c r="E12" s="12">
        <f>AVERAGE(E9:E11)</f>
        <v>21.666666666666668</v>
      </c>
      <c r="F12" s="13">
        <f>AVERAGE(F9:F11)</f>
        <v>48.333333333333336</v>
      </c>
      <c r="G12" s="14"/>
      <c r="H12" s="15">
        <f>AVERAGE(H9:H11)</f>
        <v>3.8333333333333335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190</v>
      </c>
      <c r="H16" s="121" t="s">
        <v>187</v>
      </c>
      <c r="I16" s="121" t="s">
        <v>188</v>
      </c>
      <c r="J16" s="121" t="s">
        <v>186</v>
      </c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0.70694444444444438</v>
      </c>
      <c r="D17" s="120">
        <v>0.7104166666666667</v>
      </c>
      <c r="E17" s="120">
        <v>0.77083333333333337</v>
      </c>
      <c r="F17" s="219">
        <v>0.79513888888888884</v>
      </c>
      <c r="G17" s="219">
        <v>0.88888888888888884</v>
      </c>
      <c r="H17" s="219">
        <v>4.1666666666666664E-2</v>
      </c>
      <c r="I17" s="219">
        <v>0.1076388888888889</v>
      </c>
      <c r="J17" s="219">
        <v>0.12708333333333333</v>
      </c>
      <c r="K17" s="101"/>
      <c r="L17" s="101"/>
      <c r="M17" s="101"/>
      <c r="N17" s="101"/>
      <c r="O17" s="101"/>
      <c r="P17" s="120">
        <v>0.14305555555555557</v>
      </c>
    </row>
    <row r="18" spans="2:16" ht="14.1" customHeight="1" x14ac:dyDescent="0.25">
      <c r="B18" s="24" t="s">
        <v>43</v>
      </c>
      <c r="C18" s="121">
        <v>3228</v>
      </c>
      <c r="D18" s="121">
        <f>C18+1</f>
        <v>3229</v>
      </c>
      <c r="E18" s="121">
        <f t="shared" ref="E18" si="0">D19+1</f>
        <v>3243</v>
      </c>
      <c r="F18" s="121">
        <f>E19+1</f>
        <v>3258</v>
      </c>
      <c r="G18" s="121">
        <f>F19+1</f>
        <v>3320</v>
      </c>
      <c r="H18" s="121">
        <f>G19+1</f>
        <v>3387</v>
      </c>
      <c r="I18" s="121">
        <f t="shared" ref="I18:J18" si="1">H19+1</f>
        <v>3428</v>
      </c>
      <c r="J18" s="121">
        <f t="shared" si="1"/>
        <v>3441</v>
      </c>
      <c r="K18" s="100"/>
      <c r="L18" s="101"/>
      <c r="M18" s="101"/>
      <c r="N18" s="101"/>
      <c r="O18" s="101"/>
      <c r="P18" s="121">
        <f>MAX(C18:O19)+1</f>
        <v>3455</v>
      </c>
    </row>
    <row r="19" spans="2:16" ht="14.1" customHeight="1" thickBot="1" x14ac:dyDescent="0.3">
      <c r="B19" s="9" t="s">
        <v>44</v>
      </c>
      <c r="C19" s="83"/>
      <c r="D19" s="121">
        <v>3242</v>
      </c>
      <c r="E19" s="129">
        <v>3257</v>
      </c>
      <c r="F19" s="129">
        <v>3319</v>
      </c>
      <c r="G19" s="129">
        <v>3386</v>
      </c>
      <c r="H19" s="129">
        <v>3427</v>
      </c>
      <c r="I19" s="129">
        <v>3440</v>
      </c>
      <c r="J19" s="129">
        <v>3454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15</v>
      </c>
      <c r="F20" s="89">
        <f t="shared" si="2"/>
        <v>62</v>
      </c>
      <c r="G20" s="89">
        <f t="shared" si="2"/>
        <v>67</v>
      </c>
      <c r="H20" s="89">
        <f t="shared" si="2"/>
        <v>41</v>
      </c>
      <c r="I20" s="89">
        <f t="shared" si="2"/>
        <v>13</v>
      </c>
      <c r="J20" s="89">
        <f t="shared" si="2"/>
        <v>14</v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2">
        <f>D18+5</f>
        <v>3234</v>
      </c>
      <c r="D23" s="122">
        <f>C23+3</f>
        <v>3237</v>
      </c>
      <c r="E23" s="123" t="s">
        <v>181</v>
      </c>
      <c r="F23" s="160" t="s">
        <v>191</v>
      </c>
      <c r="G23" s="160"/>
      <c r="H23" s="160"/>
      <c r="I23" s="160"/>
      <c r="J23" s="122">
        <f>J18+5</f>
        <v>3446</v>
      </c>
      <c r="K23" s="122">
        <f>J23+3</f>
        <v>3449</v>
      </c>
      <c r="L23" s="124" t="s">
        <v>50</v>
      </c>
      <c r="M23" s="160" t="s">
        <v>196</v>
      </c>
      <c r="N23" s="160"/>
      <c r="O23" s="160"/>
      <c r="P23" s="160"/>
    </row>
    <row r="24" spans="2:16" ht="13.5" customHeight="1" x14ac:dyDescent="0.25">
      <c r="B24" s="161"/>
      <c r="C24" s="125"/>
      <c r="D24" s="125"/>
      <c r="E24" s="124" t="s">
        <v>177</v>
      </c>
      <c r="F24" s="160" t="s">
        <v>179</v>
      </c>
      <c r="G24" s="160"/>
      <c r="H24" s="160"/>
      <c r="I24" s="160"/>
      <c r="J24" s="125"/>
      <c r="K24" s="125"/>
      <c r="L24" s="124" t="s">
        <v>51</v>
      </c>
      <c r="M24" s="160" t="s">
        <v>179</v>
      </c>
      <c r="N24" s="160"/>
      <c r="O24" s="160"/>
      <c r="P24" s="160"/>
    </row>
    <row r="25" spans="2:16" ht="13.5" customHeight="1" x14ac:dyDescent="0.25">
      <c r="B25" s="161"/>
      <c r="C25" s="125">
        <f>D23+1</f>
        <v>3238</v>
      </c>
      <c r="D25" s="125">
        <f>C25+4</f>
        <v>3242</v>
      </c>
      <c r="E25" s="124" t="s">
        <v>51</v>
      </c>
      <c r="F25" s="160" t="s">
        <v>192</v>
      </c>
      <c r="G25" s="160"/>
      <c r="H25" s="160"/>
      <c r="I25" s="160"/>
      <c r="J25" s="125">
        <f>K23+1</f>
        <v>3450</v>
      </c>
      <c r="K25" s="125">
        <f>J25+4</f>
        <v>3454</v>
      </c>
      <c r="L25" s="124" t="s">
        <v>180</v>
      </c>
      <c r="M25" s="160" t="s">
        <v>197</v>
      </c>
      <c r="N25" s="160"/>
      <c r="O25" s="160"/>
      <c r="P25" s="160"/>
    </row>
    <row r="26" spans="2:16" ht="13.5" customHeight="1" x14ac:dyDescent="0.25">
      <c r="B26" s="161"/>
      <c r="C26" s="125"/>
      <c r="D26" s="125"/>
      <c r="E26" s="124" t="s">
        <v>50</v>
      </c>
      <c r="F26" s="160" t="s">
        <v>179</v>
      </c>
      <c r="G26" s="160"/>
      <c r="H26" s="160"/>
      <c r="I26" s="160"/>
      <c r="J26" s="125"/>
      <c r="K26" s="125"/>
      <c r="L26" s="124" t="s">
        <v>49</v>
      </c>
      <c r="M26" s="160" t="s">
        <v>179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>
        <v>8.3333333333333329E-2</v>
      </c>
      <c r="E30" s="112">
        <v>6.25E-2</v>
      </c>
      <c r="F30" s="112">
        <v>0.15069444444444444</v>
      </c>
      <c r="G30" s="112"/>
      <c r="H30" s="112"/>
      <c r="I30" s="112"/>
      <c r="J30" s="112"/>
      <c r="K30" s="113"/>
      <c r="L30" s="112"/>
      <c r="M30" s="112"/>
      <c r="N30" s="112"/>
      <c r="O30" s="112"/>
      <c r="P30" s="94">
        <f>SUM(C30:J30,L30:N30)</f>
        <v>0.29652777777777772</v>
      </c>
    </row>
    <row r="31" spans="2:16" ht="14.1" customHeight="1" x14ac:dyDescent="0.25">
      <c r="B31" s="25" t="s">
        <v>171</v>
      </c>
      <c r="C31" s="117"/>
      <c r="D31" s="132">
        <v>9.375E-2</v>
      </c>
      <c r="E31" s="132">
        <v>6.25E-2</v>
      </c>
      <c r="F31" s="131">
        <v>0.15277777777777776</v>
      </c>
      <c r="G31" s="131"/>
      <c r="H31" s="131"/>
      <c r="I31" s="131"/>
      <c r="J31" s="131"/>
      <c r="K31" s="131">
        <v>2.4305555555555556E-2</v>
      </c>
      <c r="L31" s="131"/>
      <c r="M31" s="131"/>
      <c r="N31" s="131"/>
      <c r="O31" s="118"/>
      <c r="P31" s="94">
        <f>SUM(C31:N31)</f>
        <v>0.33333333333333337</v>
      </c>
    </row>
    <row r="32" spans="2:16" ht="14.1" customHeight="1" x14ac:dyDescent="0.25">
      <c r="B32" s="25" t="s">
        <v>67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9.375E-2</v>
      </c>
      <c r="E34" s="84">
        <f t="shared" si="3"/>
        <v>6.25E-2</v>
      </c>
      <c r="F34" s="84">
        <f t="shared" si="3"/>
        <v>0.15277777777777776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2.4305555555555556E-2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0.33333333333333337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3" t="s">
        <v>195</v>
      </c>
      <c r="D36" s="163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80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4"/>
      <c r="C52" s="195"/>
      <c r="D52" s="175"/>
      <c r="E52" s="175"/>
      <c r="F52" s="175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05"/>
      <c r="E53" s="105"/>
      <c r="F53" s="105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05"/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0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-151.578</v>
      </c>
      <c r="D72" s="137">
        <v>-153.53</v>
      </c>
      <c r="E72" s="76" t="s">
        <v>120</v>
      </c>
      <c r="F72" s="90">
        <v>24</v>
      </c>
      <c r="G72" s="133">
        <v>21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-133.477</v>
      </c>
      <c r="D73" s="137">
        <v>-138.19</v>
      </c>
      <c r="E73" s="77" t="s">
        <v>124</v>
      </c>
      <c r="F73" s="91">
        <v>29</v>
      </c>
      <c r="G73" s="134">
        <v>35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-209.636</v>
      </c>
      <c r="D74" s="137">
        <v>-210.745</v>
      </c>
      <c r="E74" s="77" t="s">
        <v>129</v>
      </c>
      <c r="F74" s="95">
        <v>10</v>
      </c>
      <c r="G74" s="13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-1110.1400000000001</v>
      </c>
      <c r="D75" s="137">
        <v>-112.47</v>
      </c>
      <c r="E75" s="77" t="s">
        <v>134</v>
      </c>
      <c r="F75" s="95">
        <v>50</v>
      </c>
      <c r="G75" s="13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28.140999999999998</v>
      </c>
      <c r="D76" s="137">
        <v>25.917999999999999</v>
      </c>
      <c r="E76" s="77" t="s">
        <v>139</v>
      </c>
      <c r="F76" s="95">
        <v>40</v>
      </c>
      <c r="G76" s="13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33.06</v>
      </c>
      <c r="D77" s="137">
        <v>30.433</v>
      </c>
      <c r="E77" s="77" t="s">
        <v>144</v>
      </c>
      <c r="F77" s="95">
        <v>160</v>
      </c>
      <c r="G77" s="13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24.105</v>
      </c>
      <c r="D78" s="137">
        <v>21.966000000000001</v>
      </c>
      <c r="E78" s="77" t="s">
        <v>149</v>
      </c>
      <c r="F78" s="92"/>
      <c r="G78" s="13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24.896000000000001</v>
      </c>
      <c r="D79" s="137">
        <v>22.795000000000002</v>
      </c>
      <c r="E79" s="76" t="s">
        <v>154</v>
      </c>
      <c r="F79" s="90">
        <v>27</v>
      </c>
      <c r="G79" s="133">
        <v>21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3.4E-5</v>
      </c>
      <c r="D80" s="138">
        <v>3.3500000000000001E-5</v>
      </c>
      <c r="E80" s="77" t="s">
        <v>159</v>
      </c>
      <c r="F80" s="91">
        <v>28</v>
      </c>
      <c r="G80" s="134">
        <v>61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184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2025-01-26T03:33:29Z</dcterms:modified>
</cp:coreProperties>
</file>