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K23" i="1" l="1"/>
  <c r="J25" i="1" s="1"/>
  <c r="K25" i="1" s="1"/>
  <c r="J18" i="1" l="1"/>
  <c r="P18" i="1" s="1"/>
  <c r="I18" i="1"/>
  <c r="H18" i="1"/>
  <c r="D23" i="1" l="1"/>
  <c r="C25" i="1" s="1"/>
  <c r="D25" i="1" s="1"/>
  <c r="G18" i="1" l="1"/>
  <c r="F18" i="1" l="1"/>
  <c r="D18" i="1" l="1"/>
  <c r="E18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<sst xmlns="http://schemas.openxmlformats.org/spreadsheetml/2006/main" count="214" uniqueCount="199">
  <si>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</si>
  <si>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</si>
  <si>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</si>
  <si>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</si>
  <si>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</si>
  <si>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</si>
  <si>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</si>
  <si>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</si>
  <si>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</si>
  <si>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</si>
  <si>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</si>
  <si>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</si>
  <si>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</si>
  <si>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</si>
  <si>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</si>
  <si>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</si>
  <si>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</si>
  <si>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</si>
  <si>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</si>
  <si>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</si>
  <si>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</si>
  <si>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</si>
  <si>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</si>
  <si>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</si>
  <si>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</si>
  <si>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</si>
  <si>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</si>
  <si>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</si>
  <si>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</si>
  <si>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</si>
  <si>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</si>
  <si>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</si>
  <si>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</si>
  <si>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</si>
  <si>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</si>
  <si>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</si>
  <si>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</si>
  <si>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</si>
  <si>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</si>
  <si>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</si>
  <si>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</si>
  <si>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</si>
  <si>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</si>
  <si>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</si>
  <si>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</si>
  <si>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</si>
  <si>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</si>
  <si>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</si>
  <si>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</si>
  <si>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</si>
  <si>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</si>
  <si>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</si>
  <si>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</si>
  <si>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</si>
  <si>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</si>
  <si>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</si>
  <si>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</si>
  <si>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</si>
  <si>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</si>
  <si>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</si>
  <si>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</si>
  <si>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</si>
  <si>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</si>
  <si>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</si>
  <si>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</si>
  <si>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</si>
  <si>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</si>
  <si>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</si>
  <si>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</si>
  <si>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</si>
  <si>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</si>
  <si>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</si>
  <si>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</si>
  <si>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</si>
  <si>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</si>
  <si>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</si>
  <si>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</si>
  <si>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</si>
  <si>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</si>
  <si>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</si>
  <si>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</si>
  <si>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</si>
  <si>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</si>
  <si>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</si>
  <si>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</si>
  <si>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</si>
  <si>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</si>
  <si>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</si>
  <si>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</si>
  <si>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</si>
  <si>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</si>
  <si>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</si>
  <si>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</si>
  <si>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</si>
  <si>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</si>
  <si>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</si>
  <si>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</si>
  <si>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</si>
  <si>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</si>
  <si>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</si>
  <si>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</si>
  <si>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</si>
  <si>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</si>
  <si>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</si>
  <si>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</si>
  <si>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</si>
  <si>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</si>
  <si>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</si>
  <si>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</si>
  <si>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</si>
  <si>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</si>
  <si>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</si>
  <si>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</si>
  <si>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</si>
  <si>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</si>
  <si>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</si>
  <si>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</si>
  <si>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</si>
  <si>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</si>
  <si>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</si>
  <si>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</si>
  <si>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</si>
  <si>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</si>
  <si>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</si>
  <si>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</si>
  <si>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</si>
  <si>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</si>
  <si>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</si>
  <si>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</si>
  <si>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</si>
  <si>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</si>
  <si>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</si>
  <si>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</si>
  <si>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</si>
  <si>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</si>
  <si>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</si>
  <si>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</si>
  <si>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</si>
  <si>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</si>
  <si>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</si>
  <si>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</si>
  <si>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</si>
  <si>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</si>
  <si>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</si>
  <si>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</si>
  <si>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</si>
  <si>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</si>
  <si>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</si>
  <si>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</si>
  <si>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</si>
  <si>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</si>
  <si>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</si>
  <si>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</si>
  <si>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</si>
  <si>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</si>
  <si>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</si>
  <si>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</si>
  <si>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</si>
  <si>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</si>
  <si>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</si>
  <si>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</si>
  <si>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</si>
  <si>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</si>
  <si>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</si>
  <si>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</si>
  <si>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</si>
  <si>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</si>
  <si>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</si>
  <si>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</si>
  <si>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</si>
  <si>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</si>
  <si>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</si>
  <si>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</si>
  <si>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</si>
  <si>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</si>
  <si>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</si>
  <si>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</si>
  <si>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</si>
  <si>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</si>
  <si>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</si>
  <si>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</si>
  <si>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</si>
  <si>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</si>
  <si>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 xml:space="preserve">1) 방풍막 연결 </t>
    <phoneticPr fontId="3" type="noConversion"/>
  </si>
  <si>
    <t>현대섭</t>
    <phoneticPr fontId="3" type="noConversion"/>
  </si>
  <si>
    <t>KSP</t>
    <phoneticPr fontId="3" type="noConversion"/>
  </si>
  <si>
    <t>ENG-KSP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</si>
  <si>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</si>
  <si>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</si>
  <si>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</si>
  <si>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</si>
  <si>
    <t>E</t>
    <phoneticPr fontId="3" type="noConversion"/>
  </si>
  <si>
    <t xml:space="preserve"> 20s/23k 35s/27k 50s/26k</t>
    <phoneticPr fontId="3" type="noConversion"/>
  </si>
  <si>
    <t xml:space="preserve"> 20s/21k 35s/23k 50s/22k</t>
    <phoneticPr fontId="3" type="noConversion"/>
  </si>
  <si>
    <t>M_001616-001617:T</t>
    <phoneticPr fontId="3" type="noConversion"/>
  </si>
  <si>
    <t>S</t>
    <phoneticPr fontId="3" type="noConversion"/>
  </si>
  <si>
    <t>L_001761-001769</t>
    <phoneticPr fontId="3" type="noConversion"/>
  </si>
  <si>
    <t xml:space="preserve"> 60s/17k 45s/17k 30s/15k</t>
    <phoneticPr fontId="3" type="noConversion"/>
  </si>
  <si>
    <t xml:space="preserve"> 60s/10k 45s/10k 30s/10k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</si>
</sst>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5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7" borderId="15" xfId="0" applyNumberFormat="1" applyFont="1" applyFill="1" applyBorder="1" applyAlignment="1" applyProtection="1">
      <alignment horizontal="center" vertical="center"/>
      <protection locked="0"/>
    </xf>
    <xf numFmtId="177" fontId="55" fillId="7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" sqref="G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8">
        <v>45674</v>
      </c>
      <c r="D3" s="159"/>
      <c r="E3" s="1"/>
      <c r="F3" s="1"/>
      <c r="G3" s="1"/>
      <c r="H3" s="1"/>
      <c r="I3" s="1"/>
      <c r="J3" s="1"/>
      <c r="K3" s="35" t="s">
        <v>2</v>
      </c>
      <c r="L3" s="160">
        <f>(P31-(P32+P33))/P31*100</f>
        <v>100</v>
      </c>
      <c r="M3" s="160"/>
      <c r="N3" s="35" t="s">
        <v>3</v>
      </c>
      <c r="O3" s="160">
        <f>(P31-P33)/P31*100</f>
        <v>100</v>
      </c>
      <c r="P3" s="160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31">
        <v>0.79166666666666663</v>
      </c>
      <c r="D9" s="129">
        <v>1.4</v>
      </c>
      <c r="E9" s="129">
        <v>20.100000000000001</v>
      </c>
      <c r="F9" s="129">
        <v>19</v>
      </c>
      <c r="G9" s="126" t="s">
        <v>190</v>
      </c>
      <c r="H9" s="129">
        <v>2.4</v>
      </c>
      <c r="I9" s="126">
        <v>84</v>
      </c>
      <c r="J9" s="13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1">
        <v>0.91666666666666663</v>
      </c>
      <c r="D10" s="129">
        <v>1.4</v>
      </c>
      <c r="E10" s="129">
        <v>17.5</v>
      </c>
      <c r="F10" s="129">
        <v>20</v>
      </c>
      <c r="G10" s="126" t="s">
        <v>191</v>
      </c>
      <c r="H10" s="129">
        <v>2.2000000000000002</v>
      </c>
      <c r="I10" s="132"/>
      <c r="J10" s="13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4">
        <v>9.375E-2</v>
      </c>
      <c r="D11" s="135">
        <v>1.3</v>
      </c>
      <c r="E11" s="135">
        <v>18.5</v>
      </c>
      <c r="F11" s="135">
        <v>15</v>
      </c>
      <c r="G11" s="126" t="s">
        <v>195</v>
      </c>
      <c r="H11" s="129">
        <v>1.9</v>
      </c>
      <c r="I11" s="136"/>
      <c r="J11" s="130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23.302083333333332</v>
      </c>
      <c r="D12" s="12">
        <f>AVERAGE(D9:D11)</f>
        <v>1.3666666666666665</v>
      </c>
      <c r="E12" s="12">
        <f>AVERAGE(E9:E11)</f>
        <v>18.7</v>
      </c>
      <c r="F12" s="13">
        <f>AVERAGE(F9:F11)</f>
        <v>18</v>
      </c>
      <c r="G12" s="14"/>
      <c r="H12" s="15">
        <f>AVERAGE(H9:H11)</f>
        <v>2.1666666666666665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1" t="s">
        <v>176</v>
      </c>
      <c r="D16" s="123" t="s">
        <v>178</v>
      </c>
      <c r="E16" s="123" t="s">
        <v>182</v>
      </c>
      <c r="F16" s="123" t="s">
        <v>185</v>
      </c>
      <c r="G16" s="123" t="s">
        <v>186</v>
      </c>
      <c r="H16" s="123" t="s">
        <v>187</v>
      </c>
      <c r="I16" s="123" t="s">
        <v>188</v>
      </c>
      <c r="J16" s="123" t="s">
        <v>189</v>
      </c>
      <c r="K16" s="100"/>
      <c r="L16" s="100"/>
      <c r="M16" s="100"/>
      <c r="N16" s="100"/>
      <c r="O16" s="100"/>
      <c r="P16" s="123" t="s">
        <v>41</v>
      </c>
    </row>
    <row r="17" spans="2:16" ht="14.1" customHeight="1" x14ac:dyDescent="0.25">
      <c r="B17" s="24" t="s">
        <v>42</v>
      </c>
      <c r="C17" s="122">
        <v>0.74236111111111114</v>
      </c>
      <c r="D17" s="122">
        <v>0.74375000000000002</v>
      </c>
      <c r="E17" s="122">
        <v>0.78333333333333333</v>
      </c>
      <c r="F17" s="122">
        <v>0.80555555555555547</v>
      </c>
      <c r="G17" s="122">
        <v>0.8930555555555556</v>
      </c>
      <c r="H17" s="122">
        <v>3.4027777777777775E-2</v>
      </c>
      <c r="I17" s="122">
        <v>9.7222222222222224E-2</v>
      </c>
      <c r="J17" s="122">
        <v>0.1173611111111111</v>
      </c>
      <c r="K17" s="101"/>
      <c r="L17" s="101"/>
      <c r="M17" s="101"/>
      <c r="N17" s="101"/>
      <c r="O17" s="101"/>
      <c r="P17" s="122">
        <v>0.13263888888888889</v>
      </c>
    </row>
    <row r="18" spans="2:16" ht="14.1" customHeight="1" x14ac:dyDescent="0.25">
      <c r="B18" s="24" t="s">
        <v>43</v>
      </c>
      <c r="C18" s="123">
        <v>1541</v>
      </c>
      <c r="D18" s="123">
        <f>C18+1</f>
        <v>1542</v>
      </c>
      <c r="E18" s="123">
        <f t="shared" ref="E18" si="0">D19+1</f>
        <v>1553</v>
      </c>
      <c r="F18" s="123">
        <f>E19+1</f>
        <v>1569</v>
      </c>
      <c r="G18" s="123">
        <f>F19+1</f>
        <v>1626</v>
      </c>
      <c r="H18" s="123">
        <f>G19+1</f>
        <v>1717</v>
      </c>
      <c r="I18" s="123">
        <f>H19+1</f>
        <v>1757</v>
      </c>
      <c r="J18" s="123">
        <f>I19+1</f>
        <v>1770</v>
      </c>
      <c r="K18" s="100"/>
      <c r="L18" s="101"/>
      <c r="M18" s="101"/>
      <c r="N18" s="101"/>
      <c r="O18" s="101"/>
      <c r="P18" s="123">
        <f>J19+1</f>
        <v>1781</v>
      </c>
    </row>
    <row r="19" spans="2:16" ht="14.1" customHeight="1" thickBot="1" x14ac:dyDescent="0.3">
      <c r="B19" s="9" t="s">
        <v>44</v>
      </c>
      <c r="C19" s="96"/>
      <c r="D19" s="123">
        <v>1552</v>
      </c>
      <c r="E19" s="128">
        <v>1568</v>
      </c>
      <c r="F19" s="128">
        <v>1625</v>
      </c>
      <c r="G19" s="128">
        <v>1716</v>
      </c>
      <c r="H19" s="128">
        <v>1756</v>
      </c>
      <c r="I19" s="128">
        <v>1769</v>
      </c>
      <c r="J19" s="128">
        <v>1780</v>
      </c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16</v>
      </c>
      <c r="F20" s="89">
        <f t="shared" si="1"/>
        <v>57</v>
      </c>
      <c r="G20" s="89">
        <f t="shared" si="1"/>
        <v>91</v>
      </c>
      <c r="H20" s="89">
        <f t="shared" si="1"/>
        <v>40</v>
      </c>
      <c r="I20" s="89">
        <f t="shared" si="1"/>
        <v>13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6" t="s">
        <v>46</v>
      </c>
      <c r="C22" s="24" t="s">
        <v>21</v>
      </c>
      <c r="D22" s="24" t="s">
        <v>23</v>
      </c>
      <c r="E22" s="24" t="s">
        <v>47</v>
      </c>
      <c r="F22" s="167" t="s">
        <v>48</v>
      </c>
      <c r="G22" s="167"/>
      <c r="H22" s="167"/>
      <c r="I22" s="167"/>
      <c r="J22" s="24" t="s">
        <v>21</v>
      </c>
      <c r="K22" s="24" t="s">
        <v>23</v>
      </c>
      <c r="L22" s="24" t="s">
        <v>47</v>
      </c>
      <c r="M22" s="167" t="s">
        <v>48</v>
      </c>
      <c r="N22" s="167"/>
      <c r="O22" s="167"/>
      <c r="P22" s="167"/>
    </row>
    <row r="23" spans="2:16" ht="13.5" customHeight="1" x14ac:dyDescent="0.25">
      <c r="B23" s="166"/>
      <c r="C23" s="124">
        <f>D18+5</f>
        <v>1547</v>
      </c>
      <c r="D23" s="124">
        <f>C23+2</f>
        <v>1549</v>
      </c>
      <c r="E23" s="125" t="s">
        <v>181</v>
      </c>
      <c r="F23" s="165" t="s">
        <v>192</v>
      </c>
      <c r="G23" s="165"/>
      <c r="H23" s="165"/>
      <c r="I23" s="165"/>
      <c r="J23" s="143">
        <v>1775</v>
      </c>
      <c r="K23" s="143">
        <f>J23+2</f>
        <v>1777</v>
      </c>
      <c r="L23" s="126" t="s">
        <v>50</v>
      </c>
      <c r="M23" s="165" t="s">
        <v>197</v>
      </c>
      <c r="N23" s="165"/>
      <c r="O23" s="165"/>
      <c r="P23" s="165"/>
    </row>
    <row r="24" spans="2:16" ht="13.5" customHeight="1" x14ac:dyDescent="0.25">
      <c r="B24" s="166"/>
      <c r="C24" s="127"/>
      <c r="D24" s="127"/>
      <c r="E24" s="126" t="s">
        <v>177</v>
      </c>
      <c r="F24" s="165" t="s">
        <v>179</v>
      </c>
      <c r="G24" s="165"/>
      <c r="H24" s="165"/>
      <c r="I24" s="165"/>
      <c r="J24" s="143"/>
      <c r="K24" s="143"/>
      <c r="L24" s="126" t="s">
        <v>51</v>
      </c>
      <c r="M24" s="165" t="s">
        <v>179</v>
      </c>
      <c r="N24" s="165"/>
      <c r="O24" s="165"/>
      <c r="P24" s="165"/>
    </row>
    <row r="25" spans="2:16" ht="13.5" customHeight="1" x14ac:dyDescent="0.25">
      <c r="B25" s="166"/>
      <c r="C25" s="127">
        <f>D23+1</f>
        <v>1550</v>
      </c>
      <c r="D25" s="127">
        <f>C25+2</f>
        <v>1552</v>
      </c>
      <c r="E25" s="126" t="s">
        <v>51</v>
      </c>
      <c r="F25" s="165" t="s">
        <v>193</v>
      </c>
      <c r="G25" s="165"/>
      <c r="H25" s="165"/>
      <c r="I25" s="165"/>
      <c r="J25" s="143">
        <f>K23+1</f>
        <v>1778</v>
      </c>
      <c r="K25" s="143">
        <f>J25+2</f>
        <v>1780</v>
      </c>
      <c r="L25" s="126" t="s">
        <v>180</v>
      </c>
      <c r="M25" s="165" t="s">
        <v>198</v>
      </c>
      <c r="N25" s="165"/>
      <c r="O25" s="165"/>
      <c r="P25" s="165"/>
    </row>
    <row r="26" spans="2:16" ht="13.5" customHeight="1" x14ac:dyDescent="0.25">
      <c r="B26" s="166"/>
      <c r="C26" s="127"/>
      <c r="D26" s="127"/>
      <c r="E26" s="126" t="s">
        <v>50</v>
      </c>
      <c r="F26" s="165" t="s">
        <v>179</v>
      </c>
      <c r="G26" s="165"/>
      <c r="H26" s="165"/>
      <c r="I26" s="165"/>
      <c r="J26" s="143"/>
      <c r="K26" s="143"/>
      <c r="L26" s="126" t="s">
        <v>49</v>
      </c>
      <c r="M26" s="165" t="s">
        <v>179</v>
      </c>
      <c r="N26" s="165"/>
      <c r="O26" s="165"/>
      <c r="P26" s="16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7" t="s">
        <v>52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8"/>
      <c r="D30" s="119">
        <v>8.3333333333333329E-2</v>
      </c>
      <c r="E30" s="119">
        <v>6.25E-2</v>
      </c>
      <c r="F30" s="119"/>
      <c r="G30" s="119"/>
      <c r="H30" s="119"/>
      <c r="I30" s="119"/>
      <c r="J30" s="119"/>
      <c r="K30" s="120"/>
      <c r="L30" s="119"/>
      <c r="M30" s="119"/>
      <c r="N30" s="119"/>
      <c r="O30" s="119">
        <v>0.13958333333333334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13"/>
      <c r="D31" s="133">
        <v>0.22847222222222222</v>
      </c>
      <c r="E31" s="133">
        <v>6.3194444444444442E-2</v>
      </c>
      <c r="F31" s="112"/>
      <c r="G31" s="112"/>
      <c r="H31" s="112"/>
      <c r="I31" s="112"/>
      <c r="J31" s="112"/>
      <c r="K31" s="133">
        <v>4.1666666666666664E-2</v>
      </c>
      <c r="L31" s="112"/>
      <c r="M31" s="112"/>
      <c r="N31" s="112"/>
      <c r="O31" s="114"/>
      <c r="P31" s="94">
        <f>SUM(C31:N31)</f>
        <v>0.33333333333333331</v>
      </c>
    </row>
    <row r="32" spans="2:16" ht="14.1" customHeight="1" x14ac:dyDescent="0.25">
      <c r="B32" s="25" t="s">
        <v>67</v>
      </c>
      <c r="C32" s="115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6"/>
      <c r="P32" s="94">
        <f>SUM(C32:N32)</f>
        <v>0</v>
      </c>
    </row>
    <row r="33" spans="2:16" ht="14.1" customHeight="1" thickBot="1" x14ac:dyDescent="0.3">
      <c r="B33" s="25" t="s">
        <v>68</v>
      </c>
      <c r="C33" s="117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0.22847222222222222</v>
      </c>
      <c r="E34" s="84">
        <f t="shared" si="2"/>
        <v>6.3194444444444442E-2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0.33333333333333331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2" t="s">
        <v>69</v>
      </c>
      <c r="C36" s="168" t="s">
        <v>194</v>
      </c>
      <c r="D36" s="168"/>
      <c r="E36" s="168" t="s">
        <v>196</v>
      </c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</row>
    <row r="37" spans="2:16" ht="18" customHeight="1" x14ac:dyDescent="0.25">
      <c r="B37" s="183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83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 x14ac:dyDescent="0.25">
      <c r="B39" s="183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</row>
    <row r="40" spans="2:16" ht="18" customHeight="1" x14ac:dyDescent="0.25">
      <c r="B40" s="183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</row>
    <row r="41" spans="2:16" ht="18" customHeight="1" x14ac:dyDescent="0.25">
      <c r="B41" s="184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9" t="s">
        <v>70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</row>
    <row r="44" spans="2:16" ht="14.1" customHeight="1" x14ac:dyDescent="0.2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 x14ac:dyDescent="0.25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1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80"/>
    </row>
    <row r="49" spans="2:16" ht="14.1" customHeight="1" x14ac:dyDescent="0.25">
      <c r="B49" s="178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80"/>
    </row>
    <row r="50" spans="2:16" ht="14.1" customHeight="1" x14ac:dyDescent="0.25"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80"/>
    </row>
    <row r="51" spans="2:16" ht="14.1" customHeight="1" x14ac:dyDescent="0.25">
      <c r="B51" s="178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80"/>
    </row>
    <row r="52" spans="2:16" ht="14.1" customHeight="1" thickBot="1" x14ac:dyDescent="0.3">
      <c r="B52" s="198"/>
      <c r="C52" s="199"/>
      <c r="D52" s="179"/>
      <c r="E52" s="179"/>
      <c r="F52" s="179"/>
      <c r="G52" s="199"/>
      <c r="H52" s="199"/>
      <c r="I52" s="199"/>
      <c r="J52" s="199"/>
      <c r="K52" s="199"/>
      <c r="L52" s="199"/>
      <c r="M52" s="199"/>
      <c r="N52" s="199"/>
      <c r="O52" s="199"/>
      <c r="P52" s="200"/>
    </row>
    <row r="53" spans="2:16" ht="14.1" customHeight="1" thickTop="1" thickBot="1" x14ac:dyDescent="0.3">
      <c r="B53" s="201" t="s">
        <v>168</v>
      </c>
      <c r="C53" s="202"/>
      <c r="D53" s="108">
        <v>1.19</v>
      </c>
      <c r="E53" s="105">
        <v>1.03</v>
      </c>
      <c r="F53" s="105">
        <v>0.92</v>
      </c>
      <c r="G53" s="205"/>
      <c r="H53" s="206"/>
      <c r="I53" s="206"/>
      <c r="J53" s="206"/>
      <c r="K53" s="206"/>
      <c r="L53" s="206"/>
      <c r="M53" s="206"/>
      <c r="N53" s="206"/>
      <c r="O53" s="206"/>
      <c r="P53" s="207"/>
    </row>
    <row r="54" spans="2:16" ht="14.1" customHeight="1" thickTop="1" thickBot="1" x14ac:dyDescent="0.3">
      <c r="B54" s="203" t="s">
        <v>167</v>
      </c>
      <c r="C54" s="204"/>
      <c r="D54" s="204"/>
      <c r="E54" s="204"/>
      <c r="F54" s="105"/>
      <c r="G54" s="208"/>
      <c r="H54" s="209"/>
      <c r="I54" s="209"/>
      <c r="J54" s="209"/>
      <c r="K54" s="209"/>
      <c r="L54" s="209"/>
      <c r="M54" s="209"/>
      <c r="N54" s="209"/>
      <c r="O54" s="209"/>
      <c r="P54" s="210"/>
    </row>
    <row r="55" spans="2:16" ht="13.5" customHeight="1" thickTop="1" x14ac:dyDescent="0.25"/>
    <row r="56" spans="2:16" ht="17.25" customHeight="1" x14ac:dyDescent="0.25">
      <c r="B56" s="185" t="s">
        <v>71</v>
      </c>
      <c r="C56" s="18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6" t="s">
        <v>72</v>
      </c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189" t="s">
        <v>73</v>
      </c>
      <c r="O57" s="187"/>
      <c r="P57" s="190"/>
    </row>
    <row r="58" spans="2:16" ht="17.100000000000001" customHeight="1" x14ac:dyDescent="0.25">
      <c r="B58" s="191" t="s">
        <v>74</v>
      </c>
      <c r="C58" s="192"/>
      <c r="D58" s="193"/>
      <c r="E58" s="191" t="s">
        <v>75</v>
      </c>
      <c r="F58" s="192"/>
      <c r="G58" s="193"/>
      <c r="H58" s="192" t="s">
        <v>76</v>
      </c>
      <c r="I58" s="192"/>
      <c r="J58" s="192"/>
      <c r="K58" s="194" t="s">
        <v>77</v>
      </c>
      <c r="L58" s="192"/>
      <c r="M58" s="195"/>
      <c r="N58" s="196"/>
      <c r="O58" s="192"/>
      <c r="P58" s="197"/>
    </row>
    <row r="59" spans="2:16" ht="20.100000000000001" customHeight="1" x14ac:dyDescent="0.25">
      <c r="B59" s="211" t="s">
        <v>78</v>
      </c>
      <c r="C59" s="212"/>
      <c r="D59" s="32" t="b">
        <v>1</v>
      </c>
      <c r="E59" s="211" t="s">
        <v>79</v>
      </c>
      <c r="F59" s="212"/>
      <c r="G59" s="32" t="b">
        <v>1</v>
      </c>
      <c r="H59" s="213" t="s">
        <v>80</v>
      </c>
      <c r="I59" s="212"/>
      <c r="J59" s="32" t="b">
        <v>1</v>
      </c>
      <c r="K59" s="213" t="s">
        <v>81</v>
      </c>
      <c r="L59" s="212"/>
      <c r="M59" s="32" t="b">
        <v>1</v>
      </c>
      <c r="N59" s="214" t="s">
        <v>82</v>
      </c>
      <c r="O59" s="212"/>
      <c r="P59" s="32" t="b">
        <v>1</v>
      </c>
    </row>
    <row r="60" spans="2:16" ht="20.100000000000001" customHeight="1" x14ac:dyDescent="0.25">
      <c r="B60" s="211" t="s">
        <v>83</v>
      </c>
      <c r="C60" s="212"/>
      <c r="D60" s="32" t="b">
        <v>1</v>
      </c>
      <c r="E60" s="211" t="s">
        <v>84</v>
      </c>
      <c r="F60" s="212"/>
      <c r="G60" s="32" t="b">
        <v>1</v>
      </c>
      <c r="H60" s="213" t="s">
        <v>85</v>
      </c>
      <c r="I60" s="212"/>
      <c r="J60" s="32" t="b">
        <v>1</v>
      </c>
      <c r="K60" s="213" t="s">
        <v>86</v>
      </c>
      <c r="L60" s="212"/>
      <c r="M60" s="32" t="b">
        <v>1</v>
      </c>
      <c r="N60" s="214" t="s">
        <v>87</v>
      </c>
      <c r="O60" s="212"/>
      <c r="P60" s="32" t="b">
        <v>1</v>
      </c>
    </row>
    <row r="61" spans="2:16" ht="20.100000000000001" customHeight="1" x14ac:dyDescent="0.25">
      <c r="B61" s="211" t="s">
        <v>88</v>
      </c>
      <c r="C61" s="212"/>
      <c r="D61" s="32" t="b">
        <v>1</v>
      </c>
      <c r="E61" s="211" t="s">
        <v>89</v>
      </c>
      <c r="F61" s="212"/>
      <c r="G61" s="32" t="b">
        <v>1</v>
      </c>
      <c r="H61" s="213" t="s">
        <v>90</v>
      </c>
      <c r="I61" s="212"/>
      <c r="J61" s="32" t="b">
        <v>1</v>
      </c>
      <c r="K61" s="213" t="s">
        <v>91</v>
      </c>
      <c r="L61" s="212"/>
      <c r="M61" s="32" t="b">
        <v>1</v>
      </c>
      <c r="N61" s="214" t="s">
        <v>92</v>
      </c>
      <c r="O61" s="212"/>
      <c r="P61" s="32" t="b">
        <v>1</v>
      </c>
    </row>
    <row r="62" spans="2:16" ht="20.100000000000001" customHeight="1" x14ac:dyDescent="0.25">
      <c r="B62" s="213" t="s">
        <v>90</v>
      </c>
      <c r="C62" s="212"/>
      <c r="D62" s="32" t="b">
        <v>1</v>
      </c>
      <c r="E62" s="211" t="s">
        <v>93</v>
      </c>
      <c r="F62" s="212"/>
      <c r="G62" s="32" t="b">
        <v>1</v>
      </c>
      <c r="H62" s="213" t="s">
        <v>94</v>
      </c>
      <c r="I62" s="212"/>
      <c r="J62" s="32" t="b">
        <v>0</v>
      </c>
      <c r="K62" s="213" t="s">
        <v>95</v>
      </c>
      <c r="L62" s="212"/>
      <c r="M62" s="32" t="b">
        <v>1</v>
      </c>
      <c r="N62" s="214" t="s">
        <v>85</v>
      </c>
      <c r="O62" s="212"/>
      <c r="P62" s="32" t="b">
        <v>1</v>
      </c>
    </row>
    <row r="63" spans="2:16" ht="20.100000000000001" customHeight="1" x14ac:dyDescent="0.25">
      <c r="B63" s="213" t="s">
        <v>96</v>
      </c>
      <c r="C63" s="212"/>
      <c r="D63" s="32" t="b">
        <v>1</v>
      </c>
      <c r="E63" s="211" t="s">
        <v>97</v>
      </c>
      <c r="F63" s="212"/>
      <c r="G63" s="32" t="b">
        <v>1</v>
      </c>
      <c r="H63" s="37"/>
      <c r="I63" s="38"/>
      <c r="J63" s="39"/>
      <c r="K63" s="213" t="s">
        <v>98</v>
      </c>
      <c r="L63" s="212"/>
      <c r="M63" s="32" t="b">
        <v>1</v>
      </c>
      <c r="N63" s="214" t="s">
        <v>166</v>
      </c>
      <c r="O63" s="212"/>
      <c r="P63" s="32" t="b">
        <v>1</v>
      </c>
    </row>
    <row r="64" spans="2:16" ht="20.100000000000001" customHeight="1" x14ac:dyDescent="0.25">
      <c r="B64" s="213" t="s">
        <v>99</v>
      </c>
      <c r="C64" s="212"/>
      <c r="D64" s="32" t="b">
        <v>0</v>
      </c>
      <c r="E64" s="211" t="s">
        <v>100</v>
      </c>
      <c r="F64" s="212"/>
      <c r="G64" s="32" t="b">
        <v>1</v>
      </c>
      <c r="H64" s="40"/>
      <c r="I64" s="41"/>
      <c r="J64" s="42"/>
      <c r="K64" s="221" t="s">
        <v>101</v>
      </c>
      <c r="L64" s="22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1" t="s">
        <v>164</v>
      </c>
      <c r="F65" s="21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5" t="s">
        <v>107</v>
      </c>
      <c r="C69" s="215"/>
      <c r="D69" s="50"/>
      <c r="E69" s="50"/>
      <c r="F69" s="217" t="s">
        <v>108</v>
      </c>
      <c r="G69" s="219" t="s">
        <v>109</v>
      </c>
      <c r="H69" s="50"/>
      <c r="I69" s="215" t="s">
        <v>110</v>
      </c>
      <c r="J69" s="21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6"/>
      <c r="C70" s="216"/>
      <c r="D70" s="54"/>
      <c r="E70" s="55"/>
      <c r="F70" s="218"/>
      <c r="G70" s="220"/>
      <c r="H70" s="56"/>
      <c r="I70" s="216"/>
      <c r="J70" s="21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</v>
      </c>
      <c r="D72" s="141">
        <v>-154.5</v>
      </c>
      <c r="E72" s="76" t="s">
        <v>120</v>
      </c>
      <c r="F72" s="90">
        <v>22.1</v>
      </c>
      <c r="G72" s="137">
        <v>18.5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-134.5</v>
      </c>
      <c r="D73" s="141">
        <v>-139.5</v>
      </c>
      <c r="E73" s="77" t="s">
        <v>124</v>
      </c>
      <c r="F73" s="91">
        <v>18.399999999999999</v>
      </c>
      <c r="G73" s="138">
        <v>20.7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-210.6</v>
      </c>
      <c r="D74" s="141">
        <v>-211.4</v>
      </c>
      <c r="E74" s="77" t="s">
        <v>129</v>
      </c>
      <c r="F74" s="95">
        <v>10</v>
      </c>
      <c r="G74" s="139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-111.2</v>
      </c>
      <c r="D75" s="141">
        <v>-112.4</v>
      </c>
      <c r="E75" s="77" t="s">
        <v>134</v>
      </c>
      <c r="F75" s="95">
        <v>50</v>
      </c>
      <c r="G75" s="139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27.3</v>
      </c>
      <c r="D76" s="141">
        <v>23.5</v>
      </c>
      <c r="E76" s="77" t="s">
        <v>139</v>
      </c>
      <c r="F76" s="95">
        <v>30</v>
      </c>
      <c r="G76" s="139">
        <v>30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32.200000000000003</v>
      </c>
      <c r="D77" s="141">
        <v>28</v>
      </c>
      <c r="E77" s="77" t="s">
        <v>144</v>
      </c>
      <c r="F77" s="95">
        <v>150</v>
      </c>
      <c r="G77" s="139">
        <v>150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23.3</v>
      </c>
      <c r="D78" s="141">
        <v>19.5</v>
      </c>
      <c r="E78" s="77" t="s">
        <v>149</v>
      </c>
      <c r="F78" s="92"/>
      <c r="G78" s="140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24</v>
      </c>
      <c r="D79" s="141">
        <v>20.3</v>
      </c>
      <c r="E79" s="76" t="s">
        <v>154</v>
      </c>
      <c r="F79" s="90">
        <v>26</v>
      </c>
      <c r="G79" s="137">
        <v>18.8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3.2799999999999998E-5</v>
      </c>
      <c r="D80" s="142">
        <v>3.2199999999999997E-5</v>
      </c>
      <c r="E80" s="77" t="s">
        <v>159</v>
      </c>
      <c r="F80" s="91">
        <v>12</v>
      </c>
      <c r="G80" s="138">
        <v>18.3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61" t="s">
        <v>163</v>
      </c>
      <c r="C84" s="161"/>
    </row>
    <row r="85" spans="2:16" ht="15" customHeight="1" x14ac:dyDescent="0.25">
      <c r="B85" s="162" t="s">
        <v>183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25">
      <c r="B86" s="144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</row>
    <row r="87" spans="2:16" ht="15" customHeight="1" x14ac:dyDescent="0.25">
      <c r="B87" s="150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2"/>
    </row>
    <row r="88" spans="2:16" ht="15" customHeight="1" x14ac:dyDescent="0.25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2"/>
    </row>
    <row r="89" spans="2:16" ht="15" customHeight="1" x14ac:dyDescent="0.25">
      <c r="B89" s="153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6"/>
    </row>
    <row r="91" spans="2:16" ht="15" customHeight="1" x14ac:dyDescent="0.25"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6"/>
    </row>
    <row r="92" spans="2:16" ht="15" customHeight="1" x14ac:dyDescent="0.25">
      <c r="B92" s="144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</row>
    <row r="93" spans="2:16" ht="15" customHeight="1" x14ac:dyDescent="0.25"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</row>
    <row r="94" spans="2:16" ht="15" customHeight="1" x14ac:dyDescent="0.25">
      <c r="B94" s="144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</row>
    <row r="95" spans="2:16" ht="15" customHeight="1" x14ac:dyDescent="0.25"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2:16" ht="15" customHeight="1" x14ac:dyDescent="0.25">
      <c r="B96" s="144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</row>
    <row r="97" spans="2:16" ht="15" customHeight="1" x14ac:dyDescent="0.25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</row>
    <row r="98" spans="2:16" ht="15" customHeight="1" x14ac:dyDescent="0.25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</row>
    <row r="99" spans="2:16" ht="15" customHeight="1" x14ac:dyDescent="0.25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2025-01-18T03:18:17Z</dcterms:modified>
</cp:coreProperties>
</file>