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8" i="1" s="1"/>
  <c r="C72" i="1"/>
  <c r="E18" i="1" l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<sst xmlns="http://schemas.openxmlformats.org/spreadsheetml/2006/main" count="209" uniqueCount="188">
  <si>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</si>
  <si>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</si>
  <si>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</si>
  <si>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</si>
  <si>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</si>
  <si>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</si>
  <si>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</si>
  <si>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</si>
  <si>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</si>
  <si>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</si>
  <si>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</si>
  <si>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</si>
  <si>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</si>
  <si>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</si>
  <si>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</si>
  <si>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</si>
  <si>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</si>
  <si>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</si>
  <si>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</si>
  <si>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</si>
  <si>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</si>
  <si>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</si>
  <si>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</si>
  <si>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</si>
  <si>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</si>
  <si>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</si>
  <si>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</si>
  <si>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</si>
  <si>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</si>
  <si>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</si>
  <si>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</si>
  <si>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</si>
  <si>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</si>
  <si>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</si>
  <si>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</si>
  <si>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</si>
  <si>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</si>
  <si>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</si>
  <si>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</si>
  <si>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</si>
  <si>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</si>
  <si>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</si>
  <si>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</si>
  <si>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</si>
  <si>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</si>
  <si>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</si>
  <si>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</si>
  <si>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</si>
  <si>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</si>
  <si>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</si>
  <si>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</si>
  <si>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</si>
  <si>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</si>
  <si>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</si>
  <si>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</si>
  <si>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</si>
  <si>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</si>
  <si>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</si>
  <si>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</si>
  <si>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</si>
  <si>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</si>
  <si>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</si>
  <si>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</si>
  <si>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</si>
  <si>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</si>
  <si>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</si>
  <si>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</si>
  <si>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</si>
  <si>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</si>
  <si>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</si>
  <si>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</si>
  <si>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</si>
  <si>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</si>
  <si>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</si>
  <si>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</si>
  <si>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</si>
  <si>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</si>
  <si>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</si>
  <si>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</si>
  <si>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</si>
  <si>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</si>
  <si>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</si>
  <si>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</si>
  <si>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</si>
  <si>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</si>
  <si>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</si>
  <si>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</si>
  <si>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</si>
  <si>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</si>
  <si>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</si>
  <si>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</si>
  <si>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</si>
  <si>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</si>
  <si>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</si>
  <si>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</si>
  <si>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</si>
  <si>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</si>
  <si>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</si>
  <si>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</si>
  <si>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</si>
  <si>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</si>
  <si>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</si>
  <si>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</si>
  <si>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</si>
  <si>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</si>
  <si>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</si>
  <si>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</si>
  <si>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</si>
  <si>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</si>
  <si>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</si>
  <si>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</si>
  <si>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</si>
  <si>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</si>
  <si>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</si>
  <si>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</si>
  <si>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</si>
  <si>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</si>
  <si>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</si>
  <si>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</si>
  <si>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</si>
  <si>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</si>
  <si>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</si>
  <si>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</si>
  <si>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</si>
  <si>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</si>
  <si>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</si>
  <si>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</si>
  <si>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</si>
  <si>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</si>
  <si>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</si>
  <si>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</si>
  <si>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</si>
  <si>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</si>
  <si>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</si>
  <si>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</si>
  <si>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</si>
  <si>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</si>
  <si>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</si>
  <si>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</si>
  <si>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</si>
  <si>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</si>
  <si>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</si>
  <si>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</si>
  <si>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</si>
  <si>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</si>
  <si>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</si>
  <si>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</si>
  <si>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</si>
  <si>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</si>
  <si>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</si>
  <si>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</si>
  <si>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</si>
  <si>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</si>
  <si>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</si>
  <si>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</si>
  <si>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</si>
  <si>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</si>
  <si>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</si>
  <si>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</si>
  <si>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</si>
  <si>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</si>
  <si>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</si>
  <si>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</si>
  <si>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</si>
  <si>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</si>
  <si>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</si>
  <si>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</si>
  <si>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</si>
  <si>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</si>
  <si>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</si>
  <si>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</si>
  <si>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</si>
  <si>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</si>
  <si>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</si>
  <si>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</si>
  <si>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</si>
  <si>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</si>
  <si>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</si>
  <si>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</si>
  <si>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</si>
  <si>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</si>
  <si>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</si>
  <si>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</si>
  <si>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</si>
  <si>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</si>
  <si>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</si>
  <si>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</si>
  <si>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 xml:space="preserve"> 초반 구름으로 관측대기 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</si>
</sst>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20" sqref="I2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2">
        <v>45564</v>
      </c>
      <c r="D3" s="153"/>
      <c r="E3" s="1"/>
      <c r="F3" s="1"/>
      <c r="G3" s="1"/>
      <c r="H3" s="1"/>
      <c r="I3" s="1"/>
      <c r="J3" s="1"/>
      <c r="K3" s="35" t="s">
        <v>2</v>
      </c>
      <c r="L3" s="154">
        <f>(P31-(P32+P33))/P31*100</f>
        <v>0</v>
      </c>
      <c r="M3" s="154"/>
      <c r="N3" s="35" t="s">
        <v>3</v>
      </c>
      <c r="O3" s="154">
        <f>(P31-P33)/P31*100</f>
        <v>100</v>
      </c>
      <c r="P3" s="154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/>
      <c r="E9" s="130">
        <v>1</v>
      </c>
      <c r="F9" s="130">
        <v>80</v>
      </c>
      <c r="G9" s="131" t="s">
        <v>185</v>
      </c>
      <c r="H9" s="132">
        <v>5.5</v>
      </c>
      <c r="I9" s="133">
        <v>11.2</v>
      </c>
      <c r="J9" s="134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37">
        <v>0.9375</v>
      </c>
      <c r="D10" s="132"/>
      <c r="E10" s="132">
        <v>-2</v>
      </c>
      <c r="F10" s="132">
        <v>84</v>
      </c>
      <c r="G10" s="133" t="s">
        <v>185</v>
      </c>
      <c r="H10" s="132">
        <v>5</v>
      </c>
      <c r="I10" s="138"/>
      <c r="J10" s="13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9">
        <v>0.10416666666666667</v>
      </c>
      <c r="D11" s="140"/>
      <c r="E11" s="140">
        <v>-2.8</v>
      </c>
      <c r="F11" s="140">
        <v>88</v>
      </c>
      <c r="G11" s="133" t="s">
        <v>186</v>
      </c>
      <c r="H11" s="132">
        <v>3</v>
      </c>
      <c r="I11" s="141"/>
      <c r="J11" s="134">
        <f>IF(L11, 1, 0) + IF(M11, 2, 0) + IF(N11, 4, 0) + IF(O11, 8, 0) + IF(P11, 16, 0)</f>
        <v>12</v>
      </c>
      <c r="K11" s="82" t="b">
        <v>0</v>
      </c>
      <c r="L11" s="82" t="b">
        <v>0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23.364583333333336</v>
      </c>
      <c r="D12" s="12" t="e">
        <f>AVERAGE(D9:D11)</f>
        <v>#DIV/0!</v>
      </c>
      <c r="E12" s="12">
        <f>AVERAGE(E9:E11)</f>
        <v>-1.2666666666666666</v>
      </c>
      <c r="F12" s="13">
        <f>AVERAGE(F9:F11)</f>
        <v>84</v>
      </c>
      <c r="G12" s="14"/>
      <c r="H12" s="15">
        <f>AVERAGE(H9:H11)</f>
        <v>4.5</v>
      </c>
      <c r="I12" s="16"/>
      <c r="J12" s="17">
        <f>AVERAGE(J9:J11)</f>
        <v>12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178</v>
      </c>
      <c r="F16" s="116" t="s">
        <v>178</v>
      </c>
      <c r="G16" s="116"/>
      <c r="H16" s="116"/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0.67013888888888884</v>
      </c>
      <c r="D17" s="115">
        <v>0.67222222222222217</v>
      </c>
      <c r="E17" s="115">
        <v>0.68263888888888891</v>
      </c>
      <c r="F17" s="115">
        <v>0.10208333333333335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5">
        <v>0.10625</v>
      </c>
    </row>
    <row r="18" spans="2:16" ht="14.1" customHeight="1" x14ac:dyDescent="0.25">
      <c r="B18" s="24" t="s">
        <v>43</v>
      </c>
      <c r="C18" s="116">
        <v>46705</v>
      </c>
      <c r="D18" s="116">
        <f>C18+1</f>
        <v>46706</v>
      </c>
      <c r="E18" s="116">
        <f>D19+1</f>
        <v>46711</v>
      </c>
      <c r="F18" s="116">
        <f>E19+1</f>
        <v>46775</v>
      </c>
      <c r="G18" s="116"/>
      <c r="H18" s="116"/>
      <c r="I18" s="116"/>
      <c r="J18" s="110"/>
      <c r="K18" s="110"/>
      <c r="L18" s="110"/>
      <c r="M18" s="110"/>
      <c r="N18" s="110"/>
      <c r="O18" s="110"/>
      <c r="P18" s="116">
        <f>MAX(C18:O19)+1</f>
        <v>46780</v>
      </c>
    </row>
    <row r="19" spans="2:16" ht="14.1" customHeight="1" thickBot="1" x14ac:dyDescent="0.3">
      <c r="B19" s="9" t="s">
        <v>44</v>
      </c>
      <c r="C19" s="84"/>
      <c r="D19" s="116">
        <v>46710</v>
      </c>
      <c r="E19" s="116">
        <f>E18+63</f>
        <v>46774</v>
      </c>
      <c r="F19" s="116">
        <v>46779</v>
      </c>
      <c r="G19" s="116"/>
      <c r="H19" s="116"/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64</v>
      </c>
      <c r="F20" s="90">
        <f t="shared" si="0"/>
        <v>5</v>
      </c>
      <c r="G20" s="113" t="str">
        <f t="shared" si="0"/>
        <v/>
      </c>
      <c r="H20" s="113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24"/>
      <c r="D23" s="124"/>
      <c r="E23" s="125" t="s">
        <v>181</v>
      </c>
      <c r="F23" s="159" t="s">
        <v>182</v>
      </c>
      <c r="G23" s="159"/>
      <c r="H23" s="159"/>
      <c r="I23" s="159"/>
      <c r="J23" s="126"/>
      <c r="K23" s="126"/>
      <c r="L23" s="127" t="s">
        <v>50</v>
      </c>
      <c r="M23" s="159" t="s">
        <v>179</v>
      </c>
      <c r="N23" s="159"/>
      <c r="O23" s="159"/>
      <c r="P23" s="159"/>
    </row>
    <row r="24" spans="2:16" ht="13.5" customHeight="1" x14ac:dyDescent="0.25">
      <c r="B24" s="160"/>
      <c r="C24" s="128"/>
      <c r="D24" s="128"/>
      <c r="E24" s="127" t="s">
        <v>177</v>
      </c>
      <c r="F24" s="159" t="s">
        <v>182</v>
      </c>
      <c r="G24" s="159"/>
      <c r="H24" s="159"/>
      <c r="I24" s="159"/>
      <c r="J24" s="126"/>
      <c r="K24" s="126"/>
      <c r="L24" s="127" t="s">
        <v>51</v>
      </c>
      <c r="M24" s="159" t="s">
        <v>179</v>
      </c>
      <c r="N24" s="159"/>
      <c r="O24" s="159"/>
      <c r="P24" s="159"/>
    </row>
    <row r="25" spans="2:16" ht="13.5" customHeight="1" x14ac:dyDescent="0.25">
      <c r="B25" s="160"/>
      <c r="C25" s="128"/>
      <c r="D25" s="128"/>
      <c r="E25" s="127" t="s">
        <v>51</v>
      </c>
      <c r="F25" s="159" t="s">
        <v>182</v>
      </c>
      <c r="G25" s="159"/>
      <c r="H25" s="159"/>
      <c r="I25" s="159"/>
      <c r="J25" s="126"/>
      <c r="K25" s="126"/>
      <c r="L25" s="127" t="s">
        <v>180</v>
      </c>
      <c r="M25" s="159" t="s">
        <v>179</v>
      </c>
      <c r="N25" s="159"/>
      <c r="O25" s="159"/>
      <c r="P25" s="159"/>
    </row>
    <row r="26" spans="2:16" ht="13.5" customHeight="1" x14ac:dyDescent="0.25">
      <c r="B26" s="160"/>
      <c r="C26" s="128"/>
      <c r="D26" s="128"/>
      <c r="E26" s="127" t="s">
        <v>50</v>
      </c>
      <c r="F26" s="159" t="s">
        <v>182</v>
      </c>
      <c r="G26" s="159"/>
      <c r="H26" s="159"/>
      <c r="I26" s="159"/>
      <c r="J26" s="126"/>
      <c r="K26" s="126"/>
      <c r="L26" s="127" t="s">
        <v>49</v>
      </c>
      <c r="M26" s="159" t="s">
        <v>179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52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0.11458333333333333</v>
      </c>
      <c r="D30" s="100">
        <v>0.19444444444444445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0.37152777777777779</v>
      </c>
    </row>
    <row r="31" spans="2:16" ht="14.1" customHeight="1" x14ac:dyDescent="0.25">
      <c r="B31" s="25" t="s">
        <v>171</v>
      </c>
      <c r="C31" s="135">
        <v>0.11458333333333333</v>
      </c>
      <c r="D31" s="136">
        <v>0.19444444444444445</v>
      </c>
      <c r="E31" s="136">
        <v>6.25E-2</v>
      </c>
      <c r="F31" s="107"/>
      <c r="G31" s="107"/>
      <c r="H31" s="107"/>
      <c r="I31" s="107"/>
      <c r="J31" s="107"/>
      <c r="K31" s="136"/>
      <c r="L31" s="107"/>
      <c r="M31" s="107"/>
      <c r="N31" s="107"/>
      <c r="O31" s="108"/>
      <c r="P31" s="95">
        <f>SUM(C31:N31)</f>
        <v>0.37152777777777779</v>
      </c>
    </row>
    <row r="32" spans="2:16" ht="14.1" customHeight="1" x14ac:dyDescent="0.25">
      <c r="B32" s="25" t="s">
        <v>67</v>
      </c>
      <c r="C32" s="120">
        <v>0.11458333333333333</v>
      </c>
      <c r="D32" s="121">
        <v>0.19444444444444445</v>
      </c>
      <c r="E32" s="121">
        <v>6.25E-2</v>
      </c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0.37152777777777779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7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7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7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187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2"/>
      <c r="C52" s="193"/>
      <c r="D52" s="170"/>
      <c r="E52" s="170"/>
      <c r="F52" s="170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168</v>
      </c>
      <c r="C53" s="196"/>
      <c r="D53" s="117"/>
      <c r="E53" s="117"/>
      <c r="F53" s="117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167</v>
      </c>
      <c r="C54" s="198"/>
      <c r="D54" s="198"/>
      <c r="E54" s="198"/>
      <c r="F54" s="117">
        <v>600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71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72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73</v>
      </c>
      <c r="O57" s="181"/>
      <c r="P57" s="184"/>
    </row>
    <row r="58" spans="2:16" ht="17.100000000000001" customHeight="1" x14ac:dyDescent="0.25">
      <c r="B58" s="185" t="s">
        <v>74</v>
      </c>
      <c r="C58" s="186"/>
      <c r="D58" s="187"/>
      <c r="E58" s="185" t="s">
        <v>75</v>
      </c>
      <c r="F58" s="186"/>
      <c r="G58" s="187"/>
      <c r="H58" s="186" t="s">
        <v>76</v>
      </c>
      <c r="I58" s="186"/>
      <c r="J58" s="186"/>
      <c r="K58" s="188" t="s">
        <v>77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78</v>
      </c>
      <c r="C59" s="206"/>
      <c r="D59" s="32" t="b">
        <v>1</v>
      </c>
      <c r="E59" s="205" t="s">
        <v>79</v>
      </c>
      <c r="F59" s="206"/>
      <c r="G59" s="32" t="b">
        <v>1</v>
      </c>
      <c r="H59" s="207" t="s">
        <v>80</v>
      </c>
      <c r="I59" s="206"/>
      <c r="J59" s="32" t="b">
        <v>1</v>
      </c>
      <c r="K59" s="207" t="s">
        <v>81</v>
      </c>
      <c r="L59" s="206"/>
      <c r="M59" s="32" t="b">
        <v>1</v>
      </c>
      <c r="N59" s="208" t="s">
        <v>82</v>
      </c>
      <c r="O59" s="206"/>
      <c r="P59" s="32" t="b">
        <v>1</v>
      </c>
    </row>
    <row r="60" spans="2:16" ht="20.100000000000001" customHeight="1" x14ac:dyDescent="0.25">
      <c r="B60" s="205" t="s">
        <v>83</v>
      </c>
      <c r="C60" s="206"/>
      <c r="D60" s="32" t="b">
        <v>1</v>
      </c>
      <c r="E60" s="205" t="s">
        <v>84</v>
      </c>
      <c r="F60" s="206"/>
      <c r="G60" s="32" t="b">
        <v>1</v>
      </c>
      <c r="H60" s="207" t="s">
        <v>85</v>
      </c>
      <c r="I60" s="206"/>
      <c r="J60" s="32" t="b">
        <v>1</v>
      </c>
      <c r="K60" s="207" t="s">
        <v>86</v>
      </c>
      <c r="L60" s="206"/>
      <c r="M60" s="32" t="b">
        <v>1</v>
      </c>
      <c r="N60" s="208" t="s">
        <v>87</v>
      </c>
      <c r="O60" s="206"/>
      <c r="P60" s="32" t="b">
        <v>1</v>
      </c>
    </row>
    <row r="61" spans="2:16" ht="20.100000000000001" customHeight="1" x14ac:dyDescent="0.25">
      <c r="B61" s="205" t="s">
        <v>88</v>
      </c>
      <c r="C61" s="206"/>
      <c r="D61" s="32" t="b">
        <v>1</v>
      </c>
      <c r="E61" s="205" t="s">
        <v>89</v>
      </c>
      <c r="F61" s="206"/>
      <c r="G61" s="32" t="b">
        <v>1</v>
      </c>
      <c r="H61" s="207" t="s">
        <v>90</v>
      </c>
      <c r="I61" s="206"/>
      <c r="J61" s="32" t="b">
        <v>1</v>
      </c>
      <c r="K61" s="207" t="s">
        <v>91</v>
      </c>
      <c r="L61" s="206"/>
      <c r="M61" s="32" t="b">
        <v>1</v>
      </c>
      <c r="N61" s="208" t="s">
        <v>92</v>
      </c>
      <c r="O61" s="206"/>
      <c r="P61" s="32" t="b">
        <v>1</v>
      </c>
    </row>
    <row r="62" spans="2:16" ht="20.100000000000001" customHeight="1" x14ac:dyDescent="0.25">
      <c r="B62" s="207" t="s">
        <v>90</v>
      </c>
      <c r="C62" s="206"/>
      <c r="D62" s="32" t="b">
        <v>1</v>
      </c>
      <c r="E62" s="205" t="s">
        <v>93</v>
      </c>
      <c r="F62" s="206"/>
      <c r="G62" s="32" t="b">
        <v>1</v>
      </c>
      <c r="H62" s="207" t="s">
        <v>94</v>
      </c>
      <c r="I62" s="206"/>
      <c r="J62" s="32" t="b">
        <v>0</v>
      </c>
      <c r="K62" s="207" t="s">
        <v>95</v>
      </c>
      <c r="L62" s="206"/>
      <c r="M62" s="32" t="b">
        <v>1</v>
      </c>
      <c r="N62" s="208" t="s">
        <v>85</v>
      </c>
      <c r="O62" s="206"/>
      <c r="P62" s="32" t="b">
        <v>1</v>
      </c>
    </row>
    <row r="63" spans="2:16" ht="20.100000000000001" customHeight="1" x14ac:dyDescent="0.25">
      <c r="B63" s="207" t="s">
        <v>96</v>
      </c>
      <c r="C63" s="206"/>
      <c r="D63" s="32" t="b">
        <v>1</v>
      </c>
      <c r="E63" s="205" t="s">
        <v>97</v>
      </c>
      <c r="F63" s="206"/>
      <c r="G63" s="32" t="b">
        <v>1</v>
      </c>
      <c r="H63" s="37"/>
      <c r="I63" s="38"/>
      <c r="J63" s="39"/>
      <c r="K63" s="207" t="s">
        <v>98</v>
      </c>
      <c r="L63" s="206"/>
      <c r="M63" s="32" t="b">
        <v>1</v>
      </c>
      <c r="N63" s="208" t="s">
        <v>166</v>
      </c>
      <c r="O63" s="206"/>
      <c r="P63" s="32" t="b">
        <v>1</v>
      </c>
    </row>
    <row r="64" spans="2:16" ht="20.100000000000001" customHeight="1" x14ac:dyDescent="0.25">
      <c r="B64" s="207" t="s">
        <v>99</v>
      </c>
      <c r="C64" s="206"/>
      <c r="D64" s="32" t="b">
        <v>0</v>
      </c>
      <c r="E64" s="205" t="s">
        <v>100</v>
      </c>
      <c r="F64" s="206"/>
      <c r="G64" s="32" t="b">
        <v>1</v>
      </c>
      <c r="H64" s="40"/>
      <c r="I64" s="41"/>
      <c r="J64" s="42"/>
      <c r="K64" s="215" t="s">
        <v>101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164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107</v>
      </c>
      <c r="C69" s="209"/>
      <c r="D69" s="50"/>
      <c r="E69" s="50"/>
      <c r="F69" s="211" t="s">
        <v>108</v>
      </c>
      <c r="G69" s="213" t="s">
        <v>109</v>
      </c>
      <c r="H69" s="50"/>
      <c r="I69" s="209" t="s">
        <v>110</v>
      </c>
      <c r="J69" s="20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-155.038</f>
        <v>-155.03800000000001</v>
      </c>
      <c r="D72" s="217">
        <v>-156.947</v>
      </c>
      <c r="E72" s="77" t="s">
        <v>120</v>
      </c>
      <c r="F72" s="91">
        <v>15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-140.47</v>
      </c>
      <c r="D73" s="217">
        <v>-143.797</v>
      </c>
      <c r="E73" s="78" t="s">
        <v>124</v>
      </c>
      <c r="F73" s="92">
        <v>31</v>
      </c>
      <c r="G73" s="218">
        <v>29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-211.62899999999999</v>
      </c>
      <c r="D74" s="217">
        <v>-212.98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-113.30500000000001</v>
      </c>
      <c r="D75" s="217">
        <v>-118.333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20.988</v>
      </c>
      <c r="D76" s="217">
        <v>20.369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25.062000000000001</v>
      </c>
      <c r="D77" s="217">
        <v>24.032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17.228999999999999</v>
      </c>
      <c r="D78" s="217">
        <v>16.722999999999999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18.056000000000001</v>
      </c>
      <c r="D79" s="217">
        <v>17.553000000000001</v>
      </c>
      <c r="E79" s="77" t="s">
        <v>154</v>
      </c>
      <c r="F79" s="91">
        <v>11</v>
      </c>
      <c r="G79" s="217">
        <v>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2.44E-5</v>
      </c>
      <c r="D80" s="220">
        <v>2.3799999999999999E-5</v>
      </c>
      <c r="E80" s="78" t="s">
        <v>159</v>
      </c>
      <c r="F80" s="92">
        <v>40</v>
      </c>
      <c r="G80" s="218">
        <v>66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5" t="s">
        <v>163</v>
      </c>
      <c r="C84" s="155"/>
    </row>
    <row r="85" spans="2:16" ht="15" customHeight="1" x14ac:dyDescent="0.25">
      <c r="B85" s="156" t="s">
        <v>183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2024-09-30T02:38:56Z</dcterms:modified>
</cp:coreProperties>
</file>