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72" i="1" l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<sst xmlns="http://schemas.openxmlformats.org/spreadsheetml/2006/main" count="208" uniqueCount="188">
  <si>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</si>
  <si>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</si>
  <si>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</si>
  <si>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</si>
  <si>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</si>
  <si>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</si>
  <si>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</si>
  <si>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</si>
  <si>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</si>
  <si>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</si>
  <si>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</si>
  <si>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</si>
  <si>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</si>
  <si>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</si>
  <si>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</si>
  <si>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</si>
  <si>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</si>
  <si>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</si>
  <si>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</si>
  <si>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</si>
  <si>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</si>
  <si>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</si>
  <si>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</si>
  <si>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</si>
  <si>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</si>
  <si>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</si>
  <si>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</si>
  <si>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</si>
  <si>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</si>
  <si>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</si>
  <si>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</si>
  <si>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</si>
  <si>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</si>
  <si>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</si>
  <si>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</si>
  <si>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</si>
  <si>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</si>
  <si>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</si>
  <si>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</si>
  <si>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</si>
  <si>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</si>
  <si>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</si>
  <si>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</si>
  <si>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</si>
  <si>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</si>
  <si>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</si>
  <si>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</si>
  <si>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</si>
  <si>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</si>
  <si>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</si>
  <si>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</si>
  <si>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</si>
  <si>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</si>
  <si>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</si>
  <si>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</si>
  <si>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</si>
  <si>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</si>
  <si>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</si>
  <si>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</si>
  <si>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</si>
  <si>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</si>
  <si>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</si>
  <si>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</si>
  <si>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</si>
  <si>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</si>
  <si>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</si>
  <si>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</si>
  <si>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</si>
  <si>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</si>
  <si>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</si>
  <si>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</si>
  <si>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</si>
  <si>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</si>
  <si>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</si>
  <si>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</si>
  <si>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</si>
  <si>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</si>
  <si>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</si>
  <si>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</si>
  <si>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</si>
  <si>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</si>
  <si>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</si>
  <si>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</si>
  <si>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</si>
  <si>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</si>
  <si>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</si>
  <si>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</si>
  <si>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</si>
  <si>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</si>
  <si>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</si>
  <si>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</si>
  <si>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</si>
  <si>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</si>
  <si>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</si>
  <si>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</si>
  <si>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</si>
  <si>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</si>
  <si>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</si>
  <si>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</si>
  <si>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</si>
  <si>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</si>
  <si>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</si>
  <si>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</si>
  <si>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</si>
  <si>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</si>
  <si>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</si>
  <si>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</si>
  <si>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</si>
  <si>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</si>
  <si>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</si>
  <si>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</si>
  <si>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</si>
  <si>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</si>
  <si>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</si>
  <si>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</si>
  <si>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</si>
  <si>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</si>
  <si>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</si>
  <si>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</si>
  <si>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</si>
  <si>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</si>
  <si>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</si>
  <si>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</si>
  <si>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</si>
  <si>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</si>
  <si>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</si>
  <si>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</si>
  <si>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</si>
  <si>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</si>
  <si>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</si>
  <si>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</si>
  <si>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</si>
  <si>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</si>
  <si>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</si>
  <si>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</si>
  <si>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</si>
  <si>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</si>
  <si>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</si>
  <si>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</si>
  <si>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</si>
  <si>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</si>
  <si>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</si>
  <si>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</si>
  <si>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</si>
  <si>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</si>
  <si>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</si>
  <si>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</si>
  <si>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</si>
  <si>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</si>
  <si>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</si>
  <si>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</si>
  <si>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</si>
  <si>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</si>
  <si>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</si>
  <si>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</si>
  <si>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</si>
  <si>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</si>
  <si>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</si>
  <si>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</si>
  <si>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</si>
  <si>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</si>
  <si>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</si>
  <si>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</si>
  <si>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</si>
  <si>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</si>
  <si>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</si>
  <si>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</si>
  <si>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</si>
  <si>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</si>
  <si>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</si>
  <si>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</si>
  <si>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</si>
  <si>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</si>
  <si>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</si>
  <si>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</si>
  <si>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</si>
  <si>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</si>
  <si>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</si>
  <si>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</si>
  <si>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</si>
  <si>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</si>
  <si>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</si>
  <si>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</si>
  <si>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</si>
  <si>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</si>
  <si>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</si>
  <si>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</si>
  <si>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 xml:space="preserve"> 초반 짙은 구름과 이슬비로 관측대기중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</si>
</sst>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5" sqref="H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45563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0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/>
      <c r="E9" s="130">
        <v>3</v>
      </c>
      <c r="F9" s="130">
        <v>80</v>
      </c>
      <c r="G9" s="131" t="s">
        <v>185</v>
      </c>
      <c r="H9" s="132">
        <v>5.5</v>
      </c>
      <c r="I9" s="133">
        <v>21.8</v>
      </c>
      <c r="J9" s="134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79" customFormat="1" ht="14.25" customHeight="1" x14ac:dyDescent="0.25">
      <c r="B10" s="80" t="s">
        <v>22</v>
      </c>
      <c r="C10" s="212">
        <v>0.9375</v>
      </c>
      <c r="D10" s="132"/>
      <c r="E10" s="132">
        <v>2.2999999999999998</v>
      </c>
      <c r="F10" s="132">
        <v>90</v>
      </c>
      <c r="G10" s="133" t="s">
        <v>185</v>
      </c>
      <c r="H10" s="132">
        <v>3.2</v>
      </c>
      <c r="I10" s="213"/>
      <c r="J10" s="13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0.10416666666666667</v>
      </c>
      <c r="D11" s="215"/>
      <c r="E11" s="215">
        <v>-1.2</v>
      </c>
      <c r="F11" s="215">
        <v>85</v>
      </c>
      <c r="G11" s="133" t="s">
        <v>186</v>
      </c>
      <c r="H11" s="132">
        <v>3</v>
      </c>
      <c r="I11" s="216"/>
      <c r="J11" s="134">
        <f>IF(L11, 1, 0) + IF(M11, 2, 0) + IF(N11, 4, 0) + IF(O11, 8, 0) + IF(P11, 16, 0)</f>
        <v>4</v>
      </c>
      <c r="K11" s="82" t="b">
        <v>0</v>
      </c>
      <c r="L11" s="82" t="b">
        <v>0</v>
      </c>
      <c r="M11" s="82" t="b">
        <v>0</v>
      </c>
      <c r="N11" s="82" t="b">
        <v>1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23.364583333333336</v>
      </c>
      <c r="D12" s="12" t="e">
        <f>AVERAGE(D9:D11)</f>
        <v>#DIV/0!</v>
      </c>
      <c r="E12" s="12">
        <f>AVERAGE(E9:E11)</f>
        <v>1.3666666666666665</v>
      </c>
      <c r="F12" s="13">
        <f>AVERAGE(F9:F11)</f>
        <v>85</v>
      </c>
      <c r="G12" s="14"/>
      <c r="H12" s="15">
        <f>AVERAGE(H9:H11)</f>
        <v>3.9</v>
      </c>
      <c r="I12" s="16"/>
      <c r="J12" s="17">
        <f>AVERAGE(J9:J11)</f>
        <v>14.666666666666666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178</v>
      </c>
      <c r="F16" s="116"/>
      <c r="G16" s="116"/>
      <c r="H16" s="116"/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0.67152777777777783</v>
      </c>
      <c r="D17" s="115">
        <v>0.67361111111111116</v>
      </c>
      <c r="E17" s="115">
        <v>0.1076388888888889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>
        <v>0.1125</v>
      </c>
    </row>
    <row r="18" spans="2:16" ht="14.1" customHeight="1" x14ac:dyDescent="0.25">
      <c r="B18" s="24" t="s">
        <v>43</v>
      </c>
      <c r="C18" s="116">
        <v>46693</v>
      </c>
      <c r="D18" s="116">
        <f>C18+1</f>
        <v>46694</v>
      </c>
      <c r="E18" s="116">
        <f>D19+1</f>
        <v>46699</v>
      </c>
      <c r="F18" s="116"/>
      <c r="G18" s="116"/>
      <c r="H18" s="116"/>
      <c r="I18" s="116"/>
      <c r="J18" s="110"/>
      <c r="K18" s="110"/>
      <c r="L18" s="110"/>
      <c r="M18" s="110"/>
      <c r="N18" s="110"/>
      <c r="O18" s="110"/>
      <c r="P18" s="116">
        <f>MAX(C18:O19)+1</f>
        <v>46704</v>
      </c>
    </row>
    <row r="19" spans="2:16" ht="14.1" customHeight="1" thickBot="1" x14ac:dyDescent="0.3">
      <c r="B19" s="9" t="s">
        <v>44</v>
      </c>
      <c r="C19" s="84"/>
      <c r="D19" s="116">
        <v>46698</v>
      </c>
      <c r="E19" s="116">
        <v>46703</v>
      </c>
      <c r="F19" s="116"/>
      <c r="G19" s="116"/>
      <c r="H19" s="116"/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5</v>
      </c>
      <c r="F20" s="90" t="str">
        <f t="shared" si="0"/>
        <v/>
      </c>
      <c r="G20" s="113" t="str">
        <f t="shared" si="0"/>
        <v/>
      </c>
      <c r="H20" s="113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124"/>
      <c r="D23" s="124"/>
      <c r="E23" s="125" t="s">
        <v>181</v>
      </c>
      <c r="F23" s="203" t="s">
        <v>182</v>
      </c>
      <c r="G23" s="203"/>
      <c r="H23" s="203"/>
      <c r="I23" s="203"/>
      <c r="J23" s="126"/>
      <c r="K23" s="126"/>
      <c r="L23" s="127" t="s">
        <v>50</v>
      </c>
      <c r="M23" s="203" t="s">
        <v>179</v>
      </c>
      <c r="N23" s="203"/>
      <c r="O23" s="203"/>
      <c r="P23" s="203"/>
    </row>
    <row r="24" spans="2:16" ht="13.5" customHeight="1" x14ac:dyDescent="0.25">
      <c r="B24" s="204"/>
      <c r="C24" s="128"/>
      <c r="D24" s="128"/>
      <c r="E24" s="127" t="s">
        <v>177</v>
      </c>
      <c r="F24" s="203" t="s">
        <v>182</v>
      </c>
      <c r="G24" s="203"/>
      <c r="H24" s="203"/>
      <c r="I24" s="203"/>
      <c r="J24" s="126"/>
      <c r="K24" s="126"/>
      <c r="L24" s="127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128"/>
      <c r="D25" s="128"/>
      <c r="E25" s="127" t="s">
        <v>51</v>
      </c>
      <c r="F25" s="203" t="s">
        <v>182</v>
      </c>
      <c r="G25" s="203"/>
      <c r="H25" s="203"/>
      <c r="I25" s="203"/>
      <c r="J25" s="126"/>
      <c r="K25" s="126"/>
      <c r="L25" s="127" t="s">
        <v>180</v>
      </c>
      <c r="M25" s="203" t="s">
        <v>179</v>
      </c>
      <c r="N25" s="203"/>
      <c r="O25" s="203"/>
      <c r="P25" s="203"/>
    </row>
    <row r="26" spans="2:16" ht="13.5" customHeight="1" x14ac:dyDescent="0.25">
      <c r="B26" s="204"/>
      <c r="C26" s="128"/>
      <c r="D26" s="128"/>
      <c r="E26" s="127" t="s">
        <v>50</v>
      </c>
      <c r="F26" s="203" t="s">
        <v>182</v>
      </c>
      <c r="G26" s="203"/>
      <c r="H26" s="203"/>
      <c r="I26" s="203"/>
      <c r="J26" s="126"/>
      <c r="K26" s="126"/>
      <c r="L26" s="127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0.11805555555555557</v>
      </c>
      <c r="D30" s="100">
        <v>0.19166666666666665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0.37222222222222223</v>
      </c>
    </row>
    <row r="31" spans="2:16" ht="14.1" customHeight="1" x14ac:dyDescent="0.25">
      <c r="B31" s="25" t="s">
        <v>171</v>
      </c>
      <c r="C31" s="135">
        <v>0.11805555555555557</v>
      </c>
      <c r="D31" s="136">
        <v>0.19166666666666665</v>
      </c>
      <c r="E31" s="136">
        <v>6.25E-2</v>
      </c>
      <c r="F31" s="107"/>
      <c r="G31" s="107"/>
      <c r="H31" s="107"/>
      <c r="I31" s="107"/>
      <c r="J31" s="107"/>
      <c r="K31" s="136"/>
      <c r="L31" s="107"/>
      <c r="M31" s="107"/>
      <c r="N31" s="107"/>
      <c r="O31" s="108"/>
      <c r="P31" s="95">
        <f>SUM(C31:N31)</f>
        <v>0.37222222222222223</v>
      </c>
    </row>
    <row r="32" spans="2:16" ht="14.1" customHeight="1" x14ac:dyDescent="0.25">
      <c r="B32" s="25" t="s">
        <v>67</v>
      </c>
      <c r="C32" s="120">
        <v>0.11805555555555557</v>
      </c>
      <c r="D32" s="121">
        <v>0.19166666666666665</v>
      </c>
      <c r="E32" s="121">
        <v>6.25E-2</v>
      </c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0.37222222222222223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187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17"/>
      <c r="E53" s="117"/>
      <c r="F53" s="117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17">
        <v>600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-154.948</f>
        <v>-154.94800000000001</v>
      </c>
      <c r="D72" s="217">
        <v>-156.46199999999999</v>
      </c>
      <c r="E72" s="77" t="s">
        <v>120</v>
      </c>
      <c r="F72" s="91">
        <v>16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</v>
      </c>
      <c r="D73" s="217">
        <v>-143.142</v>
      </c>
      <c r="E73" s="78" t="s">
        <v>124</v>
      </c>
      <c r="F73" s="92">
        <v>35</v>
      </c>
      <c r="G73" s="218">
        <v>31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-211.49299999999999</v>
      </c>
      <c r="D74" s="217">
        <v>-212.68600000000001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-113.06100000000001</v>
      </c>
      <c r="D75" s="217">
        <v>-116.81399999999999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21.634</v>
      </c>
      <c r="D76" s="217">
        <v>20.548999999999999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25.635000000000002</v>
      </c>
      <c r="D77" s="217">
        <v>24.372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18.068999999999999</v>
      </c>
      <c r="D78" s="217">
        <v>17.064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18.841000000000001</v>
      </c>
      <c r="D79" s="217">
        <v>17.829999999999998</v>
      </c>
      <c r="E79" s="77" t="s">
        <v>154</v>
      </c>
      <c r="F79" s="91">
        <v>13</v>
      </c>
      <c r="G79" s="217">
        <v>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2.44E-5</v>
      </c>
      <c r="D80" s="220">
        <v>2.4300000000000001E-5</v>
      </c>
      <c r="E80" s="78" t="s">
        <v>159</v>
      </c>
      <c r="F80" s="92">
        <v>42</v>
      </c>
      <c r="G80" s="218">
        <v>63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183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2024-09-29T02:47:50Z</dcterms:modified>
</cp:coreProperties>
</file>