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8800" windowHeight="122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2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2"/>
          </rPr>
          <t>영상 이상 코드</t>
        </r>
        <r>
          <rPr>
            <sz val="9"/>
            <rFont val="맑은 고딕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2"/>
          </rPr>
          <t xml:space="preserve">* </t>
        </r>
        <r>
          <rPr>
            <b/>
            <u val="single"/>
            <sz val="9"/>
            <color indexed="10"/>
            <rFont val="맑은 고딕"/>
            <family val="2"/>
          </rPr>
          <t>입력시 주의사항</t>
        </r>
        <r>
          <rPr>
            <sz val="9"/>
            <rFont val="맑은 고딕"/>
            <family val="2"/>
          </rPr>
          <t xml:space="preserve">
        -  </t>
        </r>
        <r>
          <rPr>
            <b/>
            <sz val="9"/>
            <color indexed="57"/>
            <rFont val="맑은 고딕"/>
            <family val="2"/>
          </rPr>
          <t>SERIAL No.는 6자리 (000000 ~ 065535까지)</t>
        </r>
        <r>
          <rPr>
            <sz val="9"/>
            <rFont val="맑은 고딕"/>
            <family val="2"/>
          </rPr>
          <t xml:space="preserve">
</t>
        </r>
        <r>
          <rPr>
            <b/>
            <sz val="9"/>
            <color indexed="12"/>
            <rFont val="맑은 고딕"/>
            <family val="2"/>
          </rPr>
          <t xml:space="preserve">        -  이상 코드와 SERIAL No. 사이에는 " </t>
        </r>
        <r>
          <rPr>
            <b/>
            <sz val="9"/>
            <color indexed="10"/>
            <rFont val="맑은 고딕"/>
            <family val="2"/>
          </rPr>
          <t xml:space="preserve">_ </t>
        </r>
        <r>
          <rPr>
            <b/>
            <sz val="9"/>
            <color indexed="12"/>
            <rFont val="맑은 고딕"/>
            <family val="2"/>
          </rPr>
          <t xml:space="preserve">(underscore)"
        -  CHIP을 입력하기 위해서는 " </t>
        </r>
        <r>
          <rPr>
            <b/>
            <sz val="9"/>
            <color indexed="10"/>
            <rFont val="맑은 고딕"/>
            <family val="2"/>
          </rPr>
          <t xml:space="preserve">: </t>
        </r>
        <r>
          <rPr>
            <b/>
            <sz val="9"/>
            <color indexed="12"/>
            <rFont val="맑은 고딕"/>
            <family val="2"/>
          </rPr>
          <t xml:space="preserve">" 
        -  B는 " </t>
        </r>
        <r>
          <rPr>
            <b/>
            <sz val="9"/>
            <color indexed="10"/>
            <rFont val="맑은 고딕"/>
            <family val="2"/>
          </rPr>
          <t>:</t>
        </r>
        <r>
          <rPr>
            <b/>
            <sz val="9"/>
            <color indexed="12"/>
            <rFont val="맑은 고딕"/>
            <family val="2"/>
          </rPr>
          <t xml:space="preserve"> " 뒤에 스트립 숫자 입력</t>
        </r>
        <r>
          <rPr>
            <sz val="9"/>
            <rFont val="맑은 고딕"/>
            <family val="2"/>
          </rPr>
          <t xml:space="preserve"> (" </t>
        </r>
        <r>
          <rPr>
            <b/>
            <sz val="9"/>
            <color indexed="10"/>
            <rFont val="맑은 고딕"/>
            <family val="2"/>
          </rPr>
          <t xml:space="preserve">/ </t>
        </r>
        <r>
          <rPr>
            <sz val="9"/>
            <rFont val="맑은 고딕"/>
            <family val="2"/>
          </rPr>
          <t xml:space="preserve">"로 구분)
        -  여러 CHIP에서 문제 발생 시 칩 모두 입력
           (칩 이름은 " / "로 구분)
</t>
        </r>
        <r>
          <rPr>
            <b/>
            <sz val="9"/>
            <color indexed="10"/>
            <rFont val="맑은 고딕"/>
            <family val="2"/>
          </rPr>
          <t xml:space="preserve"> *  </t>
        </r>
        <r>
          <rPr>
            <b/>
            <u val="single"/>
            <sz val="9"/>
            <color indexed="10"/>
            <rFont val="맑은 고딕"/>
            <family val="2"/>
          </rPr>
          <t>코드 연속 입력가능</t>
        </r>
        <r>
          <rPr>
            <sz val="9"/>
            <rFont val="맑은 고딕"/>
            <family val="2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 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<sst xmlns="http://schemas.openxmlformats.org/spreadsheetml/2006/main" count="229" uniqueCount="209">
  <si>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</si>
  <si>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</si>
  <si>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</si>
  <si>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</si>
  <si>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</si>
  <si>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</si>
  <si>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</si>
  <si>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</si>
  <si>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</si>
  <si>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</si>
  <si>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</si>
  <si>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</si>
  <si>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</si>
  <si>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</si>
  <si>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</si>
  <si>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</si>
  <si>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</si>
  <si>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</si>
  <si>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</si>
  <si>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</si>
  <si>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</si>
  <si>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</si>
  <si>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</si>
  <si>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</si>
  <si>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</si>
  <si>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</si>
  <si>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</si>
  <si>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</si>
  <si>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</si>
  <si>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</si>
  <si>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</si>
  <si>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</si>
  <si>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</si>
  <si>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</si>
  <si>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</si>
  <si>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</si>
  <si>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</si>
  <si>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</si>
  <si>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</si>
  <si>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</si>
  <si>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</si>
  <si>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</si>
  <si>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</si>
  <si>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</si>
  <si>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</si>
  <si>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</si>
  <si>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</si>
  <si>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</si>
  <si>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</si>
  <si>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</si>
  <si>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</si>
  <si>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</si>
  <si>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</si>
  <si>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</si>
  <si>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</si>
  <si>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</si>
  <si>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</si>
  <si>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</si>
  <si>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</si>
  <si>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</si>
  <si>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</si>
  <si>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</si>
  <si>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</si>
  <si>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</si>
  <si>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</si>
  <si>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</si>
  <si>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</si>
  <si>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</si>
  <si>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</si>
  <si>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</si>
  <si>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</si>
  <si>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</si>
  <si>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</si>
  <si>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</si>
  <si>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</si>
  <si>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</si>
  <si>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</si>
  <si>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</si>
  <si>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</si>
  <si>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</si>
  <si>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</si>
  <si>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</si>
  <si>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</si>
  <si>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</si>
  <si>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</si>
  <si>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</si>
  <si>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</si>
  <si>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</si>
  <si>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</si>
  <si>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</si>
  <si>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</si>
  <si>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</si>
  <si>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</si>
  <si>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</si>
  <si>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</si>
  <si>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</si>
  <si>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</si>
  <si>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</si>
  <si>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</si>
  <si>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</si>
  <si>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</si>
  <si>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</si>
  <si>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</si>
  <si>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</si>
  <si>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</si>
  <si>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</si>
  <si>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</si>
  <si>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</si>
  <si>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</si>
  <si>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</si>
  <si>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</si>
  <si>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</si>
  <si>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</si>
  <si>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</si>
  <si>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</si>
  <si>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</si>
  <si>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</si>
  <si>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</si>
  <si>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</si>
  <si>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</si>
  <si>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</si>
  <si>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</si>
  <si>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</si>
  <si>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</si>
  <si>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</si>
  <si>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</si>
  <si>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</si>
  <si>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</si>
  <si>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</si>
  <si>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</si>
  <si>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</si>
  <si>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</si>
  <si>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</si>
  <si>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</si>
  <si>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</si>
  <si>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</si>
  <si>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</si>
  <si>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</si>
  <si>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</si>
  <si>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</si>
  <si>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</si>
  <si>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</si>
  <si>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</si>
  <si>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</si>
  <si>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</si>
  <si>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</si>
  <si>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</si>
  <si>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</si>
  <si>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</si>
  <si>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</si>
  <si>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</si>
  <si>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</si>
  <si>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</si>
  <si>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</si>
  <si>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</si>
  <si>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</si>
  <si>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KSP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</si>
  <si>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</si>
  <si>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</si>
  <si>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</si>
  <si>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</si>
  <si>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</si>
  <si>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</si>
  <si>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</si>
  <si>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 xml:space="preserve">  </t>
  </si>
  <si>
    <t>B</t>
  </si>
  <si>
    <t>V</t>
  </si>
  <si>
    <t>R</t>
  </si>
  <si>
    <t>PC-TCS
Crash</t>
  </si>
  <si>
    <t>HE 냉각수
유량(GPM)</t>
  </si>
  <si>
    <t>I</t>
  </si>
  <si>
    <t>/ / / /</t>
  </si>
  <si>
    <t>`</t>
  </si>
  <si>
    <t>Charcoal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</si>
  <si>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</si>
  <si>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</si>
  <si>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</si>
  <si>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</si>
  <si>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</si>
  <si>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</si>
  <si>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</si>
  <si>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</si>
  <si>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</si>
  <si>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</si>
  <si>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</si>
  <si>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KAMP</t>
  </si>
  <si>
    <t>MMA</t>
  </si>
  <si>
    <t>DEEPS</t>
  </si>
  <si>
    <t>TMT</t>
  </si>
  <si>
    <t>TNE</t>
  </si>
  <si>
    <t>OBS</t>
  </si>
  <si>
    <t>ALL</t>
  </si>
  <si>
    <t>OBS</t>
  </si>
  <si>
    <t>2) 코끼리 송풍기 &amp; 제습기 전원이 안들어옴</t>
  </si>
  <si>
    <t>SITE SEEING: 0.00 / 0.00 / 0.00</t>
  </si>
  <si>
    <t>김부진</t>
  </si>
  <si>
    <t>KG2016-06-02:1470</t>
  </si>
  <si>
    <t>W</t>
  </si>
  <si>
    <t>KSPT</t>
  </si>
  <si>
    <t>TMT</t>
  </si>
  <si>
    <t>1) 방풍막 연결</t>
  </si>
  <si>
    <t>SITE-KAMP</t>
  </si>
  <si>
    <t>20s/43k 20s/27k 28s/26k 42s/24k</t>
  </si>
  <si>
    <t>20s/22k 32s/26k 42s/25k 60s/26k</t>
  </si>
  <si>
    <t>M_063590-063591:M</t>
  </si>
  <si>
    <t>S</t>
  </si>
  <si>
    <t xml:space="preserve"> [00:29] Dome Shutter Control 창 먹통으로 QUIT버튼 눌러 닫고 재연결후 관측 지속함.</t>
  </si>
  <si>
    <t>60s/25k 47s/28k 29s/23k 20s/21k</t>
  </si>
  <si>
    <t xml:space="preserve">60s/20k 50s/24k 35s/26k 24s/26k 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</si>
</sst>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2"/>
    </font>
    <font>
      <sz val="8.5"/>
      <name val="Apple SD 산돌고딕 Neo 일반체"/>
      <family val="3"/>
    </font>
    <font>
      <sz val="9"/>
      <name val="맑은 고딕"/>
      <family val="2"/>
    </font>
    <font>
      <sz val="9"/>
      <color indexed="10"/>
      <name val="맑은 고딕"/>
      <family val="2"/>
    </font>
    <font>
      <b/>
      <u val="single"/>
      <sz val="10"/>
      <color indexed="10"/>
      <name val="맑은 고딕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2"/>
    </font>
    <font>
      <b/>
      <u val="single"/>
      <sz val="9"/>
      <color indexed="10"/>
      <name val="맑은 고딕"/>
      <family val="2"/>
    </font>
    <font>
      <b/>
      <sz val="9"/>
      <color indexed="57"/>
      <name val="맑은 고딕"/>
      <family val="2"/>
    </font>
    <font>
      <b/>
      <sz val="9"/>
      <color indexed="12"/>
      <name val="맑은 고딕"/>
      <family val="2"/>
    </font>
    <font>
      <sz val="8"/>
      <name val="굴림"/>
      <family val="2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2"/>
    </font>
    <font>
      <sz val="12"/>
      <name val="Apple SD 산돌고딕 Neo 일반체"/>
      <family val="3"/>
    </font>
    <font>
      <b/>
      <sz val="7"/>
      <name val="굴림"/>
      <family val="2"/>
    </font>
    <font>
      <sz val="6.5"/>
      <name val="굴림"/>
      <family val="2"/>
    </font>
    <font>
      <sz val="7.5"/>
      <name val="Arial"/>
      <family val="2"/>
    </font>
    <font>
      <sz val="6"/>
      <name val="굴림"/>
      <family val="2"/>
    </font>
    <font>
      <sz val="6"/>
      <name val="Apple SD 산돌고딕 Neo 일반체"/>
      <family val="3"/>
    </font>
    <font>
      <b/>
      <sz val="6"/>
      <name val="굴림"/>
      <family val="2"/>
    </font>
    <font>
      <b/>
      <sz val="6"/>
      <name val="Apple SD 산돌고딕 Neo 일반체"/>
      <family val="3"/>
    </font>
    <font>
      <sz val="12"/>
      <name val="Calibri"/>
      <family val="2"/>
    </font>
    <font>
      <b/>
      <sz val="9"/>
      <color indexed="48"/>
      <name val="MingLiU_HKSCS-ExtB"/>
      <family val="1"/>
    </font>
    <font>
      <sz val="8"/>
      <name val="Apple SD 산돌고딕 Neo 일반체"/>
      <family val="3"/>
    </font>
    <font>
      <sz val="12"/>
      <color indexed="8"/>
      <name val="맑은 고딕"/>
      <family val="2"/>
    </font>
    <font>
      <sz val="12"/>
      <color indexed="9"/>
      <name val="맑은 고딕"/>
      <family val="2"/>
    </font>
    <font>
      <sz val="12"/>
      <color indexed="10"/>
      <name val="맑은 고딕"/>
      <family val="2"/>
    </font>
    <font>
      <b/>
      <sz val="12"/>
      <color indexed="52"/>
      <name val="맑은 고딕"/>
      <family val="2"/>
    </font>
    <font>
      <sz val="12"/>
      <color indexed="14"/>
      <name val="맑은 고딕"/>
      <family val="2"/>
    </font>
    <font>
      <sz val="12"/>
      <color indexed="60"/>
      <name val="맑은 고딕"/>
      <family val="2"/>
    </font>
    <font>
      <i/>
      <sz val="12"/>
      <color indexed="23"/>
      <name val="맑은 고딕"/>
      <family val="2"/>
    </font>
    <font>
      <b/>
      <sz val="12"/>
      <color indexed="9"/>
      <name val="맑은 고딕"/>
      <family val="2"/>
    </font>
    <font>
      <sz val="12"/>
      <color indexed="52"/>
      <name val="맑은 고딕"/>
      <family val="2"/>
    </font>
    <font>
      <u val="single"/>
      <sz val="12"/>
      <color indexed="20"/>
      <name val="맑은 고딕"/>
      <family val="2"/>
    </font>
    <font>
      <b/>
      <sz val="12"/>
      <color indexed="8"/>
      <name val="맑은 고딕"/>
      <family val="2"/>
    </font>
    <font>
      <sz val="12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5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2"/>
      <color indexed="17"/>
      <name val="맑은 고딕"/>
      <family val="2"/>
    </font>
    <font>
      <b/>
      <sz val="12"/>
      <color indexed="63"/>
      <name val="맑은 고딕"/>
      <family val="2"/>
    </font>
    <font>
      <u val="single"/>
      <sz val="12"/>
      <color indexed="12"/>
      <name val="맑은 고딕"/>
      <family val="2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2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2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2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2"/>
    </font>
    <font>
      <b/>
      <sz val="7"/>
      <color indexed="8"/>
      <name val="굴림"/>
      <family val="2"/>
    </font>
    <font>
      <sz val="6.5"/>
      <color indexed="8"/>
      <name val="굴림"/>
      <family val="2"/>
    </font>
    <font>
      <sz val="9"/>
      <color indexed="8"/>
      <name val="굴림"/>
      <family val="2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2"/>
    </font>
    <font>
      <sz val="8"/>
      <color indexed="10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pple SD 산돌고딕 Neo 일반체"/>
      <family val="3"/>
    </font>
    <font>
      <b/>
      <sz val="9"/>
      <color theme="1"/>
      <name val="굴림"/>
      <family val="2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2"/>
    </font>
    <font>
      <b/>
      <sz val="6"/>
      <color theme="1"/>
      <name val="Apple SD 산돌고딕 Neo 일반체"/>
      <family val="3"/>
    </font>
    <font>
      <sz val="7"/>
      <color theme="1"/>
      <name val="굴림"/>
      <family val="2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2"/>
    </font>
    <font>
      <b/>
      <sz val="7"/>
      <color theme="1"/>
      <name val="굴림"/>
      <family val="2"/>
    </font>
    <font>
      <sz val="6.5"/>
      <color theme="1"/>
      <name val="굴림"/>
      <family val="2"/>
    </font>
    <font>
      <sz val="9"/>
      <color theme="1"/>
      <name val="굴림"/>
      <family val="2"/>
    </font>
    <font>
      <b/>
      <sz val="10"/>
      <color theme="1"/>
      <name val="Apple SD 산돌고딕 Neo 일반체"/>
      <family val="3"/>
    </font>
    <font>
      <sz val="8"/>
      <color theme="1"/>
      <name val="굴림"/>
      <family val="2"/>
    </font>
    <font>
      <sz val="9"/>
      <color rgb="FFFF0000"/>
      <name val="Apple SD 산돌고딕 Neo 일반체"/>
      <family val="3"/>
    </font>
    <font>
      <sz val="8"/>
      <color rgb="FFFF0000"/>
      <name val="Arial"/>
      <family val="2"/>
    </font>
    <font>
      <sz val="9"/>
      <color rgb="FFFF0000"/>
      <name val="굴림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8" fillId="0" borderId="0" applyNumberFormat="0" applyFill="0" applyBorder="0" applyAlignment="0" applyProtection="0"/>
  </cellStyleXfs>
  <cellXfs count="269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1" fillId="35" borderId="13" xfId="0" applyFont="1" applyFill="1" applyBorder="1" applyAlignment="1">
      <alignment horizontal="center" vertical="center"/>
    </xf>
    <xf numFmtId="183" fontId="91" fillId="35" borderId="14" xfId="0" applyNumberFormat="1" applyFont="1" applyFill="1" applyBorder="1" applyAlignment="1">
      <alignment horizontal="center" vertical="center"/>
    </xf>
    <xf numFmtId="184" fontId="91" fillId="35" borderId="15" xfId="0" applyNumberFormat="1" applyFont="1" applyFill="1" applyBorder="1" applyAlignment="1">
      <alignment horizontal="center" vertical="center"/>
    </xf>
    <xf numFmtId="184" fontId="91" fillId="35" borderId="16" xfId="0" applyNumberFormat="1" applyFont="1" applyFill="1" applyBorder="1" applyAlignment="1">
      <alignment horizontal="center" vertical="center"/>
    </xf>
    <xf numFmtId="184" fontId="91" fillId="35" borderId="10" xfId="0" applyNumberFormat="1" applyFont="1" applyFill="1" applyBorder="1" applyAlignment="1">
      <alignment horizontal="center" vertical="center"/>
    </xf>
    <xf numFmtId="1" fontId="91" fillId="35" borderId="10" xfId="0" applyNumberFormat="1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20" fontId="91" fillId="0" borderId="0" xfId="0" applyNumberFormat="1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20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 wrapText="1"/>
    </xf>
    <xf numFmtId="0" fontId="98" fillId="0" borderId="20" xfId="0" applyFont="1" applyFill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8" fillId="0" borderId="20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191" fontId="100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0" fontId="101" fillId="0" borderId="24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3" fillId="0" borderId="24" xfId="0" applyFont="1" applyFill="1" applyBorder="1" applyAlignment="1">
      <alignment/>
    </xf>
    <xf numFmtId="0" fontId="94" fillId="0" borderId="25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26" xfId="0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/>
    </xf>
    <xf numFmtId="0" fontId="100" fillId="0" borderId="28" xfId="0" applyFont="1" applyFill="1" applyBorder="1" applyAlignment="1">
      <alignment horizontal="center" vertical="center" wrapText="1"/>
    </xf>
    <xf numFmtId="0" fontId="93" fillId="0" borderId="29" xfId="0" applyFont="1" applyBorder="1" applyAlignment="1">
      <alignment horizontal="center"/>
    </xf>
    <xf numFmtId="0" fontId="91" fillId="0" borderId="30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7" fillId="0" borderId="31" xfId="0" applyFont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/>
    </xf>
    <xf numFmtId="187" fontId="102" fillId="36" borderId="10" xfId="0" applyNumberFormat="1" applyFont="1" applyFill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horizontal="center" vertical="center"/>
    </xf>
    <xf numFmtId="49" fontId="91" fillId="0" borderId="32" xfId="0" applyNumberFormat="1" applyFont="1" applyFill="1" applyBorder="1" applyAlignment="1">
      <alignment horizontal="center" vertical="center"/>
    </xf>
    <xf numFmtId="49" fontId="91" fillId="0" borderId="33" xfId="0" applyNumberFormat="1" applyFont="1" applyFill="1" applyBorder="1" applyAlignment="1">
      <alignment horizontal="center" vertical="center"/>
    </xf>
    <xf numFmtId="0" fontId="91" fillId="35" borderId="34" xfId="0" applyFont="1" applyFill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0" fontId="91" fillId="35" borderId="36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193" fontId="103" fillId="34" borderId="37" xfId="0" applyNumberFormat="1" applyFont="1" applyFill="1" applyBorder="1" applyAlignment="1">
      <alignment horizontal="center" vertical="center"/>
    </xf>
    <xf numFmtId="193" fontId="103" fillId="34" borderId="18" xfId="0" applyNumberFormat="1" applyFont="1" applyFill="1" applyBorder="1" applyAlignment="1">
      <alignment horizontal="center" vertical="center"/>
    </xf>
    <xf numFmtId="193" fontId="103" fillId="34" borderId="38" xfId="0" applyNumberFormat="1" applyFont="1" applyFill="1" applyBorder="1" applyAlignment="1">
      <alignment horizontal="center" vertical="center"/>
    </xf>
    <xf numFmtId="193" fontId="103" fillId="34" borderId="39" xfId="0" applyNumberFormat="1" applyFont="1" applyFill="1" applyBorder="1" applyAlignment="1">
      <alignment horizontal="center" vertical="center"/>
    </xf>
    <xf numFmtId="193" fontId="103" fillId="34" borderId="40" xfId="0" applyNumberFormat="1" applyFont="1" applyFill="1" applyBorder="1" applyAlignment="1">
      <alignment horizontal="center" vertical="center"/>
    </xf>
    <xf numFmtId="193" fontId="103" fillId="34" borderId="41" xfId="0" applyNumberFormat="1" applyFont="1" applyFill="1" applyBorder="1" applyAlignment="1">
      <alignment horizontal="center" vertical="center"/>
    </xf>
    <xf numFmtId="193" fontId="103" fillId="34" borderId="42" xfId="0" applyNumberFormat="1" applyFont="1" applyFill="1" applyBorder="1" applyAlignment="1">
      <alignment horizontal="center" vertical="center"/>
    </xf>
    <xf numFmtId="193" fontId="103" fillId="34" borderId="43" xfId="0" applyNumberFormat="1" applyFont="1" applyFill="1" applyBorder="1" applyAlignment="1">
      <alignment horizontal="center" vertical="center"/>
    </xf>
    <xf numFmtId="193" fontId="103" fillId="34" borderId="42" xfId="0" applyNumberFormat="1" applyFont="1" applyFill="1" applyBorder="1" applyAlignment="1" quotePrefix="1">
      <alignment horizontal="center" vertical="center"/>
    </xf>
    <xf numFmtId="193" fontId="103" fillId="34" borderId="44" xfId="0" applyNumberFormat="1" applyFont="1" applyFill="1" applyBorder="1" applyAlignment="1">
      <alignment horizontal="center" vertical="center"/>
    </xf>
    <xf numFmtId="193" fontId="103" fillId="34" borderId="45" xfId="0" applyNumberFormat="1" applyFont="1" applyFill="1" applyBorder="1" applyAlignment="1">
      <alignment horizontal="center" vertical="center"/>
    </xf>
    <xf numFmtId="193" fontId="103" fillId="34" borderId="46" xfId="0" applyNumberFormat="1" applyFont="1" applyFill="1" applyBorder="1" applyAlignment="1">
      <alignment horizontal="center" vertical="center"/>
    </xf>
    <xf numFmtId="185" fontId="91" fillId="36" borderId="47" xfId="0" applyNumberFormat="1" applyFont="1" applyFill="1" applyBorder="1" applyAlignment="1">
      <alignment horizontal="right" vertical="center"/>
    </xf>
    <xf numFmtId="0" fontId="92" fillId="34" borderId="11" xfId="0" applyFont="1" applyFill="1" applyBorder="1" applyAlignment="1">
      <alignment horizontal="center" vertical="center"/>
    </xf>
    <xf numFmtId="183" fontId="104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1" fillId="0" borderId="0" xfId="0" applyNumberFormat="1" applyFont="1" applyAlignment="1">
      <alignment vertical="center"/>
    </xf>
    <xf numFmtId="1" fontId="91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4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9" fillId="0" borderId="0" xfId="0" applyNumberFormat="1" applyFont="1" applyAlignment="1">
      <alignment vertical="center"/>
    </xf>
    <xf numFmtId="0" fontId="89" fillId="0" borderId="0" xfId="0" applyNumberFormat="1" applyFont="1" applyAlignment="1">
      <alignment horizontal="center" vertical="center"/>
    </xf>
    <xf numFmtId="0" fontId="93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0" fontId="89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3" fontId="5" fillId="40" borderId="7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2" xfId="0" applyNumberFormat="1" applyFont="1" applyFill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73" xfId="0" applyNumberFormat="1" applyFont="1" applyFill="1" applyBorder="1" applyAlignment="1">
      <alignment horizontal="center" vertical="center"/>
    </xf>
    <xf numFmtId="49" fontId="91" fillId="0" borderId="7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5" xfId="0" applyNumberFormat="1" applyFont="1" applyFill="1" applyBorder="1" applyAlignment="1">
      <alignment horizontal="center" vertical="center"/>
    </xf>
    <xf numFmtId="20" fontId="5" fillId="34" borderId="75" xfId="0" applyNumberFormat="1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83" fontId="104" fillId="34" borderId="18" xfId="0" applyNumberFormat="1" applyFont="1" applyFill="1" applyBorder="1" applyAlignment="1">
      <alignment horizontal="center" vertical="center"/>
    </xf>
    <xf numFmtId="183" fontId="104" fillId="34" borderId="31" xfId="0" applyNumberFormat="1" applyFont="1" applyFill="1" applyBorder="1" applyAlignment="1">
      <alignment horizontal="center" vertical="center"/>
    </xf>
    <xf numFmtId="183" fontId="104" fillId="34" borderId="11" xfId="0" applyNumberFormat="1" applyFont="1" applyFill="1" applyBorder="1" applyAlignment="1">
      <alignment horizontal="center" vertical="center"/>
    </xf>
    <xf numFmtId="183" fontId="91" fillId="34" borderId="18" xfId="0" applyNumberFormat="1" applyFont="1" applyFill="1" applyBorder="1" applyAlignment="1">
      <alignment horizontal="center" vertical="center"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7" xfId="33" applyNumberFormat="1" applyFont="1" applyFill="1" applyBorder="1" applyAlignment="1">
      <alignment horizontal="left" vertical="center"/>
      <protection/>
    </xf>
    <xf numFmtId="0" fontId="101" fillId="0" borderId="78" xfId="0" applyNumberFormat="1" applyFont="1" applyBorder="1" applyAlignment="1">
      <alignment horizontal="left" vertical="center"/>
    </xf>
    <xf numFmtId="0" fontId="101" fillId="0" borderId="0" xfId="0" applyNumberFormat="1" applyFont="1" applyBorder="1" applyAlignment="1">
      <alignment horizontal="left" vertical="center"/>
    </xf>
    <xf numFmtId="0" fontId="101" fillId="0" borderId="79" xfId="0" applyNumberFormat="1" applyFont="1" applyBorder="1" applyAlignment="1">
      <alignment horizontal="left" vertical="center"/>
    </xf>
    <xf numFmtId="0" fontId="22" fillId="0" borderId="78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9" xfId="0" applyNumberFormat="1" applyFont="1" applyBorder="1" applyAlignment="1">
      <alignment horizontal="left" vertical="center"/>
    </xf>
    <xf numFmtId="0" fontId="100" fillId="0" borderId="42" xfId="0" applyFont="1" applyBorder="1" applyAlignment="1">
      <alignment horizontal="center" vertical="center" wrapText="1"/>
    </xf>
    <xf numFmtId="0" fontId="96" fillId="0" borderId="18" xfId="0" applyFont="1" applyFill="1" applyBorder="1" applyAlignment="1">
      <alignment horizontal="center" vertical="center"/>
    </xf>
    <xf numFmtId="0" fontId="96" fillId="0" borderId="80" xfId="0" applyFont="1" applyFill="1" applyBorder="1" applyAlignment="1">
      <alignment horizontal="center" vertical="center"/>
    </xf>
    <xf numFmtId="0" fontId="96" fillId="0" borderId="81" xfId="0" applyFont="1" applyFill="1" applyBorder="1" applyAlignment="1">
      <alignment horizontal="center" vertical="center"/>
    </xf>
    <xf numFmtId="0" fontId="96" fillId="0" borderId="82" xfId="0" applyFont="1" applyFill="1" applyBorder="1" applyAlignment="1">
      <alignment horizontal="center" vertical="center" wrapText="1"/>
    </xf>
    <xf numFmtId="0" fontId="96" fillId="0" borderId="24" xfId="0" applyFont="1" applyFill="1" applyBorder="1" applyAlignment="1">
      <alignment horizontal="center" vertical="center" wrapText="1"/>
    </xf>
    <xf numFmtId="0" fontId="96" fillId="0" borderId="25" xfId="0" applyFont="1" applyFill="1" applyBorder="1" applyAlignment="1">
      <alignment horizontal="center" vertical="center" wrapText="1"/>
    </xf>
    <xf numFmtId="0" fontId="100" fillId="0" borderId="41" xfId="0" applyFont="1" applyBorder="1" applyAlignment="1">
      <alignment horizontal="center" vertical="center" wrapText="1"/>
    </xf>
    <xf numFmtId="0" fontId="96" fillId="6" borderId="30" xfId="0" applyFont="1" applyFill="1" applyBorder="1" applyAlignment="1">
      <alignment horizontal="center" vertical="center"/>
    </xf>
    <xf numFmtId="0" fontId="96" fillId="6" borderId="17" xfId="0" applyFont="1" applyFill="1" applyBorder="1" applyAlignment="1">
      <alignment horizontal="center" vertical="center"/>
    </xf>
    <xf numFmtId="0" fontId="96" fillId="0" borderId="78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83" xfId="0" applyFont="1" applyFill="1" applyBorder="1" applyAlignment="1">
      <alignment horizontal="center" vertical="center" wrapText="1"/>
    </xf>
    <xf numFmtId="0" fontId="92" fillId="0" borderId="84" xfId="0" applyFont="1" applyBorder="1" applyAlignment="1">
      <alignment horizontal="center" vertical="center"/>
    </xf>
    <xf numFmtId="0" fontId="92" fillId="0" borderId="85" xfId="0" applyFont="1" applyBorder="1" applyAlignment="1">
      <alignment horizontal="center" vertical="center"/>
    </xf>
    <xf numFmtId="0" fontId="92" fillId="0" borderId="86" xfId="0" applyFont="1" applyBorder="1" applyAlignment="1">
      <alignment horizontal="center" vertical="center"/>
    </xf>
    <xf numFmtId="0" fontId="5" fillId="41" borderId="87" xfId="33" applyNumberFormat="1" applyFont="1" applyFill="1" applyBorder="1" applyAlignment="1">
      <alignment horizontal="left" vertical="center"/>
      <protection/>
    </xf>
    <xf numFmtId="0" fontId="5" fillId="41" borderId="88" xfId="33" applyNumberFormat="1" applyFont="1" applyFill="1" applyBorder="1" applyAlignment="1">
      <alignment horizontal="left" vertical="center"/>
      <protection/>
    </xf>
    <xf numFmtId="0" fontId="5" fillId="41" borderId="89" xfId="33" applyNumberFormat="1" applyFont="1" applyFill="1" applyBorder="1" applyAlignment="1">
      <alignment horizontal="left" vertical="center"/>
      <protection/>
    </xf>
    <xf numFmtId="0" fontId="99" fillId="0" borderId="90" xfId="0" applyFont="1" applyBorder="1" applyAlignment="1">
      <alignment horizontal="center" vertical="center"/>
    </xf>
    <xf numFmtId="0" fontId="99" fillId="0" borderId="91" xfId="0" applyFont="1" applyBorder="1" applyAlignment="1">
      <alignment horizontal="center" vertical="center"/>
    </xf>
    <xf numFmtId="0" fontId="99" fillId="0" borderId="92" xfId="0" applyFont="1" applyBorder="1" applyAlignment="1">
      <alignment horizontal="center" vertical="center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20" fontId="5" fillId="0" borderId="93" xfId="0" applyNumberFormat="1" applyFont="1" applyBorder="1" applyAlignment="1">
      <alignment horizontal="center" vertical="center"/>
    </xf>
    <xf numFmtId="20" fontId="5" fillId="0" borderId="94" xfId="0" applyNumberFormat="1" applyFont="1" applyBorder="1" applyAlignment="1">
      <alignment horizontal="center" vertical="center"/>
    </xf>
    <xf numFmtId="20" fontId="5" fillId="0" borderId="95" xfId="0" applyNumberFormat="1" applyFont="1" applyBorder="1" applyAlignment="1">
      <alignment horizontal="center" vertical="center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100" fillId="0" borderId="43" xfId="0" applyFont="1" applyBorder="1" applyAlignment="1">
      <alignment horizontal="center" vertical="center" wrapText="1"/>
    </xf>
    <xf numFmtId="0" fontId="105" fillId="42" borderId="30" xfId="0" applyNumberFormat="1" applyFont="1" applyFill="1" applyBorder="1" applyAlignment="1">
      <alignment vertical="center" wrapText="1"/>
    </xf>
    <xf numFmtId="0" fontId="105" fillId="42" borderId="17" xfId="0" applyNumberFormat="1" applyFont="1" applyFill="1" applyBorder="1" applyAlignment="1">
      <alignment vertical="center" wrapText="1"/>
    </xf>
    <xf numFmtId="0" fontId="100" fillId="0" borderId="96" xfId="0" applyFont="1" applyBorder="1" applyAlignment="1">
      <alignment horizontal="center" vertical="center" wrapText="1"/>
    </xf>
    <xf numFmtId="14" fontId="22" fillId="0" borderId="90" xfId="0" applyNumberFormat="1" applyFont="1" applyBorder="1" applyAlignment="1">
      <alignment horizontal="left" vertical="center"/>
    </xf>
    <xf numFmtId="0" fontId="22" fillId="0" borderId="91" xfId="0" applyNumberFormat="1" applyFont="1" applyBorder="1" applyAlignment="1">
      <alignment horizontal="left" vertical="center"/>
    </xf>
    <xf numFmtId="0" fontId="22" fillId="0" borderId="92" xfId="0" applyNumberFormat="1" applyFont="1" applyBorder="1" applyAlignment="1">
      <alignment horizontal="left" vertical="center"/>
    </xf>
    <xf numFmtId="0" fontId="106" fillId="0" borderId="78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79" xfId="0" applyNumberFormat="1" applyFont="1" applyBorder="1" applyAlignment="1">
      <alignment horizontal="left" vertical="center"/>
    </xf>
    <xf numFmtId="49" fontId="33" fillId="34" borderId="30" xfId="63" applyNumberFormat="1" applyFont="1" applyFill="1" applyBorder="1" applyAlignment="1">
      <alignment horizontal="center" vertical="center" wrapText="1"/>
      <protection/>
    </xf>
    <xf numFmtId="49" fontId="33" fillId="34" borderId="59" xfId="63" applyNumberFormat="1" applyFont="1" applyFill="1" applyBorder="1" applyAlignment="1">
      <alignment horizontal="center" vertical="center" wrapText="1"/>
      <protection/>
    </xf>
    <xf numFmtId="49" fontId="33" fillId="34" borderId="17" xfId="63" applyNumberFormat="1" applyFont="1" applyFill="1" applyBorder="1" applyAlignment="1">
      <alignment horizontal="center" vertical="center" wrapText="1"/>
      <protection/>
    </xf>
    <xf numFmtId="0" fontId="92" fillId="0" borderId="18" xfId="0" applyFont="1" applyBorder="1" applyAlignment="1">
      <alignment horizontal="center" vertical="center" wrapText="1"/>
    </xf>
    <xf numFmtId="0" fontId="92" fillId="0" borderId="80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91" fillId="41" borderId="76" xfId="33" applyNumberFormat="1" applyFont="1" applyFill="1" applyBorder="1" applyAlignment="1">
      <alignment horizontal="left" vertical="center"/>
      <protection/>
    </xf>
    <xf numFmtId="0" fontId="91" fillId="41" borderId="0" xfId="33" applyNumberFormat="1" applyFont="1" applyFill="1" applyBorder="1" applyAlignment="1">
      <alignment horizontal="left" vertical="center"/>
      <protection/>
    </xf>
    <xf numFmtId="0" fontId="91" fillId="41" borderId="77" xfId="33" applyNumberFormat="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41" borderId="97" xfId="33" applyNumberFormat="1" applyFont="1" applyFill="1" applyBorder="1" applyAlignment="1">
      <alignment horizontal="left" vertical="center"/>
      <protection/>
    </xf>
    <xf numFmtId="0" fontId="4" fillId="41" borderId="98" xfId="33" applyNumberFormat="1" applyFont="1" applyFill="1" applyBorder="1" applyAlignment="1">
      <alignment horizontal="left" vertical="center"/>
      <protection/>
    </xf>
    <xf numFmtId="0" fontId="4" fillId="41" borderId="99" xfId="33" applyNumberFormat="1" applyFont="1" applyFill="1" applyBorder="1" applyAlignment="1">
      <alignment horizontal="left" vertical="center"/>
      <protection/>
    </xf>
    <xf numFmtId="0" fontId="100" fillId="0" borderId="100" xfId="0" applyFont="1" applyBorder="1" applyAlignment="1">
      <alignment horizontal="center" vertical="center" wrapText="1"/>
    </xf>
    <xf numFmtId="0" fontId="96" fillId="6" borderId="101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 wrapText="1"/>
    </xf>
    <xf numFmtId="0" fontId="96" fillId="0" borderId="102" xfId="0" applyFont="1" applyFill="1" applyBorder="1" applyAlignment="1">
      <alignment horizontal="center" vertical="center" wrapText="1"/>
    </xf>
    <xf numFmtId="0" fontId="96" fillId="0" borderId="103" xfId="0" applyFont="1" applyFill="1" applyBorder="1" applyAlignment="1">
      <alignment horizontal="center" vertical="center" wrapText="1"/>
    </xf>
    <xf numFmtId="0" fontId="99" fillId="0" borderId="104" xfId="0" applyFont="1" applyBorder="1" applyAlignment="1">
      <alignment horizontal="center" vertical="center"/>
    </xf>
    <xf numFmtId="0" fontId="99" fillId="0" borderId="105" xfId="0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left" vertical="center"/>
    </xf>
    <xf numFmtId="0" fontId="22" fillId="0" borderId="102" xfId="0" applyNumberFormat="1" applyFont="1" applyBorder="1" applyAlignment="1">
      <alignment horizontal="left" vertical="center"/>
    </xf>
    <xf numFmtId="0" fontId="22" fillId="0" borderId="106" xfId="0" applyNumberFormat="1" applyFont="1" applyBorder="1" applyAlignment="1">
      <alignment horizontal="left" vertical="center"/>
    </xf>
    <xf numFmtId="0" fontId="100" fillId="0" borderId="107" xfId="0" applyFont="1" applyBorder="1" applyAlignment="1">
      <alignment horizontal="center" vertical="center" wrapText="1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J60" sqref="J60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28">
        <v>45339</v>
      </c>
      <c r="D3" s="229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100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195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157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172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146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0.78125</v>
      </c>
      <c r="D9" s="172">
        <v>1.47</v>
      </c>
      <c r="E9" s="172">
        <v>17</v>
      </c>
      <c r="F9" s="172">
        <v>19</v>
      </c>
      <c r="G9" s="173" t="s">
        <v>197</v>
      </c>
      <c r="H9" s="172">
        <v>2.8</v>
      </c>
      <c r="I9" s="174">
        <v>57.3</v>
      </c>
      <c r="J9" s="175">
        <v>0</v>
      </c>
      <c r="K9" s="5"/>
      <c r="L9" s="15">
        <v>2</v>
      </c>
      <c r="M9" s="45" t="s">
        <v>2</v>
      </c>
      <c r="N9" s="46" t="s">
        <v>147</v>
      </c>
      <c r="O9" s="153"/>
      <c r="P9" s="153"/>
      <c r="Q9" s="153"/>
      <c r="R9" s="153"/>
      <c r="S9" s="153"/>
      <c r="T9" s="142"/>
    </row>
    <row r="10" spans="1:20" s="114" customFormat="1" ht="13.5" customHeight="1">
      <c r="A10" s="106"/>
      <c r="B10" s="118" t="s">
        <v>38</v>
      </c>
      <c r="C10" s="138">
        <v>0.9375</v>
      </c>
      <c r="D10" s="264">
        <v>1.629</v>
      </c>
      <c r="E10" s="264">
        <v>12.5</v>
      </c>
      <c r="F10" s="264">
        <v>41</v>
      </c>
      <c r="G10" s="173" t="s">
        <v>205</v>
      </c>
      <c r="H10" s="264">
        <v>2</v>
      </c>
      <c r="I10" s="106"/>
      <c r="J10" s="265">
        <v>0</v>
      </c>
      <c r="K10" s="106"/>
      <c r="L10" s="15">
        <v>4</v>
      </c>
      <c r="M10" s="45" t="s">
        <v>32</v>
      </c>
      <c r="N10" s="266" t="s">
        <v>86</v>
      </c>
      <c r="O10" s="155"/>
      <c r="P10" s="153"/>
      <c r="Q10" s="153"/>
      <c r="R10" s="153"/>
      <c r="S10" s="153"/>
      <c r="T10" s="153"/>
    </row>
    <row r="11" spans="1:20" s="114" customFormat="1" ht="13.5" customHeight="1" thickBot="1">
      <c r="A11" s="106"/>
      <c r="B11" s="267" t="s">
        <v>83</v>
      </c>
      <c r="C11" s="138">
        <v>0.13194444444444445</v>
      </c>
      <c r="D11" s="264">
        <v>1.62</v>
      </c>
      <c r="E11" s="264">
        <v>9.7</v>
      </c>
      <c r="F11" s="264">
        <v>56</v>
      </c>
      <c r="G11" s="173" t="s">
        <v>205</v>
      </c>
      <c r="H11" s="264">
        <v>4.2</v>
      </c>
      <c r="I11" s="106"/>
      <c r="J11" s="265">
        <v>0</v>
      </c>
      <c r="K11" s="106"/>
      <c r="L11" s="15">
        <v>8</v>
      </c>
      <c r="M11" s="45" t="s">
        <v>3</v>
      </c>
      <c r="N11" s="266"/>
      <c r="O11" s="155"/>
      <c r="P11" s="153"/>
      <c r="Q11" s="153"/>
      <c r="R11" s="153"/>
      <c r="S11" s="153"/>
      <c r="T11" s="153"/>
    </row>
    <row r="12" spans="1:20" s="2" customFormat="1" ht="13.5" customHeight="1" thickBot="1">
      <c r="A12" s="5"/>
      <c r="B12" s="16" t="s">
        <v>13</v>
      </c>
      <c r="C12" s="17">
        <f>(24-C9)+C11</f>
        <v>23.350694444444443</v>
      </c>
      <c r="D12" s="18">
        <f>AVERAGE(D9:D11)</f>
        <v>1.5730000000000002</v>
      </c>
      <c r="E12" s="18">
        <f>AVERAGE(E9:E11)</f>
        <v>13.066666666666668</v>
      </c>
      <c r="F12" s="19">
        <f>AVERAGE(F9:F11)</f>
        <v>38.666666666666664</v>
      </c>
      <c r="G12" s="5"/>
      <c r="H12" s="20">
        <f>AVERAGE(H9:H11)</f>
        <v>3</v>
      </c>
      <c r="I12" s="5"/>
      <c r="J12" s="21">
        <f>AVERAGE(J9:J11)</f>
        <v>0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70</v>
      </c>
      <c r="E15" s="23" t="s">
        <v>71</v>
      </c>
      <c r="F15" s="23" t="s">
        <v>184</v>
      </c>
      <c r="G15" s="23" t="s">
        <v>183</v>
      </c>
      <c r="H15" s="23" t="s">
        <v>72</v>
      </c>
      <c r="I15" s="23" t="s">
        <v>73</v>
      </c>
      <c r="J15" s="23" t="s">
        <v>182</v>
      </c>
      <c r="K15" s="23" t="s">
        <v>74</v>
      </c>
      <c r="L15" s="23" t="s">
        <v>75</v>
      </c>
      <c r="M15" s="23" t="s">
        <v>142</v>
      </c>
      <c r="N15" s="22" t="s">
        <v>69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190</v>
      </c>
      <c r="D16" s="141" t="s">
        <v>191</v>
      </c>
      <c r="E16" s="141" t="s">
        <v>199</v>
      </c>
      <c r="F16" s="141" t="s">
        <v>201</v>
      </c>
      <c r="G16" s="141" t="s">
        <v>199</v>
      </c>
      <c r="H16" s="141" t="s">
        <v>191</v>
      </c>
      <c r="I16" s="141"/>
      <c r="J16" s="141"/>
      <c r="K16" s="141"/>
      <c r="L16" s="141"/>
      <c r="M16" s="152"/>
      <c r="N16" s="141" t="s">
        <v>192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0.6736111111111112</v>
      </c>
      <c r="D17" s="138">
        <v>0.6749999999999999</v>
      </c>
      <c r="E17" s="138">
        <v>0.7569444444444445</v>
      </c>
      <c r="F17" s="138">
        <v>0.7777777777777778</v>
      </c>
      <c r="G17" s="138">
        <v>0.125</v>
      </c>
      <c r="H17" s="138">
        <v>0.14444444444444446</v>
      </c>
      <c r="I17" s="190"/>
      <c r="J17" s="190"/>
      <c r="K17" s="190"/>
      <c r="L17" s="190"/>
      <c r="M17" s="190"/>
      <c r="N17" s="138">
        <v>0.15833333333333333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63486</v>
      </c>
      <c r="D18" s="140">
        <f>C18+1</f>
        <v>63487</v>
      </c>
      <c r="E18" s="140">
        <f>D19+1</f>
        <v>63500</v>
      </c>
      <c r="F18" s="140">
        <f>E19+1</f>
        <v>63514</v>
      </c>
      <c r="G18" s="140">
        <f>F19+1</f>
        <v>63734</v>
      </c>
      <c r="H18" s="140">
        <f>G19+1</f>
        <v>63746</v>
      </c>
      <c r="I18" s="140"/>
      <c r="J18" s="140"/>
      <c r="K18" s="140"/>
      <c r="L18" s="140"/>
      <c r="M18" s="140"/>
      <c r="N18" s="140">
        <f>MAX(C18:M19)+1</f>
        <v>63759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6"/>
      <c r="D19" s="139">
        <v>63499</v>
      </c>
      <c r="E19" s="139">
        <v>63513</v>
      </c>
      <c r="F19" s="139">
        <v>63733</v>
      </c>
      <c r="G19" s="139">
        <f>G18+11</f>
        <v>63745</v>
      </c>
      <c r="H19" s="139">
        <v>63758</v>
      </c>
      <c r="I19" s="139"/>
      <c r="J19" s="139"/>
      <c r="K19" s="139"/>
      <c r="L19" s="139"/>
      <c r="M19" s="139"/>
      <c r="N19" s="187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143</v>
      </c>
      <c r="C20" s="124"/>
      <c r="D20" s="125">
        <f aca="true" t="shared" si="0" ref="D20:M20">IF(ISNUMBER(D18),D19-D18+1,"")</f>
        <v>13</v>
      </c>
      <c r="E20" s="125">
        <f t="shared" si="0"/>
        <v>14</v>
      </c>
      <c r="F20" s="126">
        <f t="shared" si="0"/>
        <v>220</v>
      </c>
      <c r="G20" s="126">
        <f t="shared" si="0"/>
        <v>12</v>
      </c>
      <c r="H20" s="126">
        <f t="shared" si="0"/>
        <v>13</v>
      </c>
      <c r="I20" s="126">
        <f>IF(ISNUMBER(I18),I19-I18+1,"")</f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14" t="s">
        <v>81</v>
      </c>
      <c r="C22" s="103" t="s">
        <v>82</v>
      </c>
      <c r="D22" s="104" t="s">
        <v>83</v>
      </c>
      <c r="E22" s="105" t="s">
        <v>84</v>
      </c>
      <c r="F22" s="225" t="s">
        <v>181</v>
      </c>
      <c r="G22" s="226"/>
      <c r="H22" s="227"/>
      <c r="I22" s="117" t="s">
        <v>82</v>
      </c>
      <c r="J22" s="104" t="s">
        <v>83</v>
      </c>
      <c r="K22" s="104" t="s">
        <v>84</v>
      </c>
      <c r="L22" s="225" t="s">
        <v>141</v>
      </c>
      <c r="M22" s="226"/>
      <c r="N22" s="227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15"/>
      <c r="C23" s="140">
        <f>D18+5</f>
        <v>63492</v>
      </c>
      <c r="D23" s="140">
        <f>C23+3</f>
        <v>63495</v>
      </c>
      <c r="E23" s="182" t="s">
        <v>165</v>
      </c>
      <c r="F23" s="240" t="s">
        <v>202</v>
      </c>
      <c r="G23" s="241"/>
      <c r="H23" s="242"/>
      <c r="I23" s="140">
        <f>H18+5</f>
        <v>63751</v>
      </c>
      <c r="J23" s="140">
        <f>I23+3</f>
        <v>63754</v>
      </c>
      <c r="K23" s="182" t="s">
        <v>170</v>
      </c>
      <c r="L23" s="240" t="s">
        <v>207</v>
      </c>
      <c r="M23" s="241"/>
      <c r="N23" s="242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15"/>
      <c r="C24" s="183"/>
      <c r="D24" s="183"/>
      <c r="E24" s="184" t="s">
        <v>166</v>
      </c>
      <c r="F24" s="240" t="s">
        <v>171</v>
      </c>
      <c r="G24" s="241"/>
      <c r="H24" s="242"/>
      <c r="I24" s="183"/>
      <c r="J24" s="183"/>
      <c r="K24" s="185" t="s">
        <v>167</v>
      </c>
      <c r="L24" s="240" t="s">
        <v>171</v>
      </c>
      <c r="M24" s="241"/>
      <c r="N24" s="242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85</v>
      </c>
      <c r="B25" s="215"/>
      <c r="C25" s="140">
        <f>D23+1</f>
        <v>63496</v>
      </c>
      <c r="D25" s="140">
        <f>C25+3</f>
        <v>63499</v>
      </c>
      <c r="E25" s="182" t="s">
        <v>167</v>
      </c>
      <c r="F25" s="240" t="s">
        <v>203</v>
      </c>
      <c r="G25" s="241"/>
      <c r="H25" s="242"/>
      <c r="I25" s="140">
        <f>J23+1</f>
        <v>63755</v>
      </c>
      <c r="J25" s="140">
        <f>I25+3</f>
        <v>63758</v>
      </c>
      <c r="K25" s="182" t="s">
        <v>166</v>
      </c>
      <c r="L25" s="240" t="s">
        <v>208</v>
      </c>
      <c r="M25" s="241"/>
      <c r="N25" s="242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16"/>
      <c r="C26" s="140"/>
      <c r="D26" s="140"/>
      <c r="E26" s="182" t="s">
        <v>170</v>
      </c>
      <c r="F26" s="240" t="s">
        <v>171</v>
      </c>
      <c r="G26" s="241"/>
      <c r="H26" s="242"/>
      <c r="I26" s="140"/>
      <c r="J26" s="140"/>
      <c r="K26" s="182" t="s">
        <v>165</v>
      </c>
      <c r="L26" s="240" t="s">
        <v>171</v>
      </c>
      <c r="M26" s="241"/>
      <c r="N26" s="242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164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181" t="s">
        <v>15</v>
      </c>
      <c r="D29" s="74" t="s">
        <v>156</v>
      </c>
      <c r="E29" s="74" t="s">
        <v>186</v>
      </c>
      <c r="F29" s="74" t="s">
        <v>185</v>
      </c>
      <c r="G29" s="74" t="s">
        <v>187</v>
      </c>
      <c r="H29" s="74" t="s">
        <v>198</v>
      </c>
      <c r="I29" s="74" t="s">
        <v>188</v>
      </c>
      <c r="J29" s="74" t="s">
        <v>189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149</v>
      </c>
      <c r="C30" s="164"/>
      <c r="D30" s="167"/>
      <c r="E30" s="167"/>
      <c r="F30" s="168"/>
      <c r="G30" s="167"/>
      <c r="H30" s="167"/>
      <c r="I30" s="167"/>
      <c r="J30" s="167"/>
      <c r="K30" s="167">
        <v>0.3326388888888889</v>
      </c>
      <c r="L30" s="167"/>
      <c r="M30" s="107">
        <f>SUM(C30:L30)</f>
        <v>0.3326388888888889</v>
      </c>
      <c r="N30" s="108"/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65"/>
      <c r="D31" s="191"/>
      <c r="E31" s="188"/>
      <c r="F31" s="268">
        <v>0.34722222222222227</v>
      </c>
      <c r="G31" s="188"/>
      <c r="H31" s="189"/>
      <c r="I31" s="191">
        <v>0.041666666666666664</v>
      </c>
      <c r="J31" s="188"/>
      <c r="K31" s="179"/>
      <c r="L31" s="180"/>
      <c r="M31" s="109">
        <f>SUM(C31:L31)</f>
        <v>0.38888888888888895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6"/>
      <c r="D32" s="169"/>
      <c r="E32" s="169"/>
      <c r="F32" s="170"/>
      <c r="G32" s="169"/>
      <c r="H32" s="169"/>
      <c r="I32" s="169"/>
      <c r="J32" s="169"/>
      <c r="K32" s="169"/>
      <c r="L32" s="171"/>
      <c r="M32" s="111">
        <f>SUM(C32:L32)</f>
        <v>0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43" t="s">
        <v>158</v>
      </c>
      <c r="C35" s="223" t="s">
        <v>204</v>
      </c>
      <c r="D35" s="224"/>
      <c r="E35" s="223"/>
      <c r="F35" s="224"/>
      <c r="G35" s="223"/>
      <c r="H35" s="224"/>
      <c r="I35" s="223"/>
      <c r="J35" s="224"/>
      <c r="K35" s="223"/>
      <c r="L35" s="224"/>
      <c r="M35" s="223"/>
      <c r="N35" s="224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44"/>
      <c r="C36" s="223"/>
      <c r="D36" s="224"/>
      <c r="E36" s="223"/>
      <c r="F36" s="224"/>
      <c r="G36" s="223"/>
      <c r="H36" s="224"/>
      <c r="I36" s="223"/>
      <c r="J36" s="224"/>
      <c r="K36" s="223"/>
      <c r="L36" s="224"/>
      <c r="M36" s="223"/>
      <c r="N36" s="224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44"/>
      <c r="C37" s="223"/>
      <c r="D37" s="224"/>
      <c r="E37" s="223"/>
      <c r="F37" s="224"/>
      <c r="G37" s="223"/>
      <c r="H37" s="224"/>
      <c r="I37" s="223"/>
      <c r="J37" s="224"/>
      <c r="K37" s="223"/>
      <c r="L37" s="224"/>
      <c r="M37" s="223"/>
      <c r="N37" s="224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44"/>
      <c r="C38" s="223"/>
      <c r="D38" s="224"/>
      <c r="E38" s="223"/>
      <c r="F38" s="224"/>
      <c r="G38" s="223"/>
      <c r="H38" s="224"/>
      <c r="I38" s="223"/>
      <c r="J38" s="224"/>
      <c r="K38" s="223"/>
      <c r="L38" s="224"/>
      <c r="M38" s="223"/>
      <c r="N38" s="224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44"/>
      <c r="C39" s="223"/>
      <c r="D39" s="224"/>
      <c r="E39" s="223"/>
      <c r="F39" s="224"/>
      <c r="G39" s="223"/>
      <c r="H39" s="224"/>
      <c r="I39" s="223"/>
      <c r="J39" s="224"/>
      <c r="K39" s="223"/>
      <c r="L39" s="224"/>
      <c r="M39" s="223"/>
      <c r="N39" s="224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44"/>
      <c r="C40" s="223"/>
      <c r="D40" s="224"/>
      <c r="E40" s="223"/>
      <c r="F40" s="224"/>
      <c r="G40" s="223"/>
      <c r="H40" s="224"/>
      <c r="I40" s="223"/>
      <c r="J40" s="224"/>
      <c r="K40" s="223"/>
      <c r="L40" s="224"/>
      <c r="M40" s="223"/>
      <c r="N40" s="224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45"/>
      <c r="C41" s="231"/>
      <c r="D41" s="232"/>
      <c r="E41" s="231"/>
      <c r="F41" s="232"/>
      <c r="G41" s="223"/>
      <c r="H41" s="224"/>
      <c r="I41" s="223"/>
      <c r="J41" s="224"/>
      <c r="K41" s="223"/>
      <c r="L41" s="224"/>
      <c r="M41" s="223"/>
      <c r="N41" s="224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49" t="s">
        <v>148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50" t="s">
        <v>194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2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246" t="s">
        <v>206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8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4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192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4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192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4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192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192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4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19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4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4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192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4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17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9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138</v>
      </c>
      <c r="N55" s="52" t="s">
        <v>129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77</v>
      </c>
      <c r="C56" s="53" t="s">
        <v>49</v>
      </c>
      <c r="D56" s="115" t="s">
        <v>50</v>
      </c>
      <c r="E56" s="56" t="s">
        <v>145</v>
      </c>
      <c r="F56" s="53" t="s">
        <v>49</v>
      </c>
      <c r="G56" s="57" t="s">
        <v>50</v>
      </c>
      <c r="H56" s="57" t="s">
        <v>51</v>
      </c>
      <c r="I56" s="116" t="s">
        <v>52</v>
      </c>
      <c r="J56" s="220" t="s">
        <v>53</v>
      </c>
      <c r="K56" s="221"/>
      <c r="L56" s="222"/>
      <c r="M56" s="258" t="s">
        <v>54</v>
      </c>
      <c r="N56" s="259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174</v>
      </c>
      <c r="C57" s="123">
        <v>-150.605</v>
      </c>
      <c r="D57" s="123">
        <v>-153.179</v>
      </c>
      <c r="E57" s="60" t="s">
        <v>55</v>
      </c>
      <c r="F57" s="123">
        <v>21.9</v>
      </c>
      <c r="G57" s="123">
        <v>20.1</v>
      </c>
      <c r="H57" s="133" t="s">
        <v>168</v>
      </c>
      <c r="I57" s="129">
        <v>0</v>
      </c>
      <c r="J57" s="34" t="s">
        <v>150</v>
      </c>
      <c r="K57" s="209" t="s">
        <v>160</v>
      </c>
      <c r="L57" s="210"/>
      <c r="M57" s="209" t="s">
        <v>161</v>
      </c>
      <c r="N57" s="254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175</v>
      </c>
      <c r="C58" s="123">
        <v>-131.329</v>
      </c>
      <c r="D58" s="123">
        <v>-136.999</v>
      </c>
      <c r="E58" s="61" t="s">
        <v>140</v>
      </c>
      <c r="F58" s="129">
        <v>10</v>
      </c>
      <c r="G58" s="129">
        <v>22</v>
      </c>
      <c r="H58" s="133" t="s">
        <v>153</v>
      </c>
      <c r="I58" s="129">
        <v>0</v>
      </c>
      <c r="J58" s="34" t="s">
        <v>151</v>
      </c>
      <c r="K58" s="209" t="s">
        <v>160</v>
      </c>
      <c r="L58" s="210"/>
      <c r="M58" s="209" t="s">
        <v>161</v>
      </c>
      <c r="N58" s="254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173</v>
      </c>
      <c r="C59" s="123">
        <v>-204.759</v>
      </c>
      <c r="D59" s="123">
        <v>-205.078</v>
      </c>
      <c r="E59" s="61" t="s">
        <v>136</v>
      </c>
      <c r="F59" s="130">
        <v>20</v>
      </c>
      <c r="G59" s="130">
        <v>20</v>
      </c>
      <c r="H59" s="133" t="s">
        <v>139</v>
      </c>
      <c r="I59" s="129">
        <v>0</v>
      </c>
      <c r="J59" s="35" t="s">
        <v>80</v>
      </c>
      <c r="K59" s="209" t="s">
        <v>162</v>
      </c>
      <c r="L59" s="210"/>
      <c r="M59" s="209" t="s">
        <v>163</v>
      </c>
      <c r="N59" s="254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176</v>
      </c>
      <c r="C60" s="123">
        <v>-111.35</v>
      </c>
      <c r="D60" s="123">
        <v>-113.189</v>
      </c>
      <c r="E60" s="61" t="s">
        <v>134</v>
      </c>
      <c r="F60" s="130">
        <v>50</v>
      </c>
      <c r="G60" s="130">
        <v>50</v>
      </c>
      <c r="H60" s="133" t="s">
        <v>78</v>
      </c>
      <c r="I60" s="129">
        <v>0</v>
      </c>
      <c r="J60" s="34" t="s">
        <v>56</v>
      </c>
      <c r="K60" s="209" t="s">
        <v>162</v>
      </c>
      <c r="L60" s="210"/>
      <c r="M60" s="209" t="s">
        <v>196</v>
      </c>
      <c r="N60" s="254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26.882</v>
      </c>
      <c r="D61" s="123">
        <v>23.79</v>
      </c>
      <c r="E61" s="61" t="s">
        <v>135</v>
      </c>
      <c r="F61" s="130">
        <v>50</v>
      </c>
      <c r="G61" s="130">
        <v>50</v>
      </c>
      <c r="H61" s="134" t="s">
        <v>58</v>
      </c>
      <c r="I61" s="129">
        <v>2</v>
      </c>
      <c r="J61" s="202" t="s">
        <v>59</v>
      </c>
      <c r="K61" s="255"/>
      <c r="L61" s="256"/>
      <c r="M61" s="256"/>
      <c r="N61" s="257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31.7873</v>
      </c>
      <c r="D62" s="123">
        <v>28.019</v>
      </c>
      <c r="E62" s="61" t="s">
        <v>137</v>
      </c>
      <c r="F62" s="130">
        <v>225</v>
      </c>
      <c r="G62" s="130">
        <v>225</v>
      </c>
      <c r="H62" s="134" t="s">
        <v>61</v>
      </c>
      <c r="I62" s="129">
        <v>0</v>
      </c>
      <c r="J62" s="203"/>
      <c r="K62" s="211"/>
      <c r="L62" s="212"/>
      <c r="M62" s="212"/>
      <c r="N62" s="213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177</v>
      </c>
      <c r="C63" s="123">
        <v>23.362</v>
      </c>
      <c r="D63" s="123">
        <v>20.431</v>
      </c>
      <c r="E63" s="61" t="s">
        <v>169</v>
      </c>
      <c r="F63" s="131">
        <v>0</v>
      </c>
      <c r="G63" s="131">
        <v>0</v>
      </c>
      <c r="H63" s="134" t="s">
        <v>62</v>
      </c>
      <c r="I63" s="129">
        <v>0</v>
      </c>
      <c r="J63" s="203"/>
      <c r="K63" s="211"/>
      <c r="L63" s="212"/>
      <c r="M63" s="212"/>
      <c r="N63" s="213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24.276</v>
      </c>
      <c r="D64" s="123">
        <v>21.333</v>
      </c>
      <c r="E64" s="61" t="s">
        <v>154</v>
      </c>
      <c r="F64" s="131">
        <v>2</v>
      </c>
      <c r="G64" s="131">
        <v>2</v>
      </c>
      <c r="H64" s="135"/>
      <c r="I64" s="176"/>
      <c r="J64" s="203"/>
      <c r="K64" s="211"/>
      <c r="L64" s="212"/>
      <c r="M64" s="212"/>
      <c r="N64" s="213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178</v>
      </c>
      <c r="C65" s="137">
        <v>1.42E-05</v>
      </c>
      <c r="D65" s="137">
        <v>1.45E-05</v>
      </c>
      <c r="E65" s="60" t="s">
        <v>64</v>
      </c>
      <c r="F65" s="123">
        <v>24</v>
      </c>
      <c r="G65" s="123">
        <v>13</v>
      </c>
      <c r="H65" s="133" t="s">
        <v>180</v>
      </c>
      <c r="I65" s="177">
        <v>7</v>
      </c>
      <c r="J65" s="203"/>
      <c r="K65" s="211"/>
      <c r="L65" s="212"/>
      <c r="M65" s="212"/>
      <c r="N65" s="213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152</v>
      </c>
      <c r="F66" s="132">
        <v>15</v>
      </c>
      <c r="G66" s="132">
        <v>55.5</v>
      </c>
      <c r="H66" s="136" t="s">
        <v>79</v>
      </c>
      <c r="I66" s="178">
        <v>18</v>
      </c>
      <c r="J66" s="204"/>
      <c r="K66" s="205"/>
      <c r="L66" s="206"/>
      <c r="M66" s="206"/>
      <c r="N66" s="207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76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144</v>
      </c>
      <c r="J69" s="40" t="s">
        <v>88</v>
      </c>
      <c r="K69" s="47" t="s">
        <v>99</v>
      </c>
      <c r="L69" s="47" t="s">
        <v>89</v>
      </c>
      <c r="M69" s="40" t="s">
        <v>90</v>
      </c>
      <c r="N69" s="48" t="s">
        <v>91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92</v>
      </c>
      <c r="C71" s="43" t="s">
        <v>98</v>
      </c>
      <c r="D71" s="42" t="s">
        <v>93</v>
      </c>
      <c r="E71" s="43" t="s">
        <v>125</v>
      </c>
      <c r="F71" s="43" t="s">
        <v>126</v>
      </c>
      <c r="G71" s="43" t="s">
        <v>127</v>
      </c>
      <c r="H71" s="43" t="s">
        <v>122</v>
      </c>
      <c r="I71" s="43" t="s">
        <v>94</v>
      </c>
      <c r="J71" s="43" t="s">
        <v>128</v>
      </c>
      <c r="K71" s="43" t="s">
        <v>123</v>
      </c>
      <c r="L71" s="43" t="s">
        <v>124</v>
      </c>
      <c r="M71" s="43" t="s">
        <v>95</v>
      </c>
      <c r="N71" s="51" t="s">
        <v>159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53" t="s">
        <v>117</v>
      </c>
      <c r="C75" s="208"/>
      <c r="D75" s="100">
        <v>0</v>
      </c>
      <c r="E75" s="208" t="s">
        <v>101</v>
      </c>
      <c r="F75" s="208"/>
      <c r="G75" s="86">
        <v>0</v>
      </c>
      <c r="H75" s="208" t="s">
        <v>106</v>
      </c>
      <c r="I75" s="208"/>
      <c r="J75" s="86">
        <v>0</v>
      </c>
      <c r="K75" s="208" t="s">
        <v>179</v>
      </c>
      <c r="L75" s="208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33" t="s">
        <v>118</v>
      </c>
      <c r="C76" s="201"/>
      <c r="D76" s="87">
        <v>0</v>
      </c>
      <c r="E76" s="201" t="s">
        <v>102</v>
      </c>
      <c r="F76" s="201"/>
      <c r="G76" s="87">
        <v>0</v>
      </c>
      <c r="H76" s="201" t="s">
        <v>109</v>
      </c>
      <c r="I76" s="201"/>
      <c r="J76" s="87">
        <v>0</v>
      </c>
      <c r="K76" s="201" t="s">
        <v>116</v>
      </c>
      <c r="L76" s="201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33" t="s">
        <v>119</v>
      </c>
      <c r="C77" s="201"/>
      <c r="D77" s="87">
        <v>0</v>
      </c>
      <c r="E77" s="201" t="s">
        <v>103</v>
      </c>
      <c r="F77" s="201"/>
      <c r="G77" s="89">
        <v>0</v>
      </c>
      <c r="H77" s="201" t="s">
        <v>131</v>
      </c>
      <c r="I77" s="201"/>
      <c r="J77" s="89">
        <v>0</v>
      </c>
      <c r="K77" s="201" t="s">
        <v>133</v>
      </c>
      <c r="L77" s="201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33" t="s">
        <v>120</v>
      </c>
      <c r="C78" s="201"/>
      <c r="D78" s="87">
        <v>0</v>
      </c>
      <c r="E78" s="201" t="s">
        <v>104</v>
      </c>
      <c r="F78" s="201"/>
      <c r="G78" s="87">
        <v>0</v>
      </c>
      <c r="H78" s="201" t="s">
        <v>132</v>
      </c>
      <c r="I78" s="201"/>
      <c r="J78" s="87">
        <v>0</v>
      </c>
      <c r="K78" s="201" t="s">
        <v>130</v>
      </c>
      <c r="L78" s="201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33" t="s">
        <v>121</v>
      </c>
      <c r="C79" s="201"/>
      <c r="D79" s="87">
        <v>0</v>
      </c>
      <c r="E79" s="201" t="s">
        <v>107</v>
      </c>
      <c r="F79" s="201"/>
      <c r="G79" s="89">
        <v>0</v>
      </c>
      <c r="H79" s="201" t="s">
        <v>111</v>
      </c>
      <c r="I79" s="201"/>
      <c r="J79" s="89">
        <v>0</v>
      </c>
      <c r="K79" s="201" t="s">
        <v>115</v>
      </c>
      <c r="L79" s="201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33" t="s">
        <v>87</v>
      </c>
      <c r="C80" s="201"/>
      <c r="D80" s="87">
        <v>0</v>
      </c>
      <c r="E80" s="201" t="s">
        <v>108</v>
      </c>
      <c r="F80" s="201"/>
      <c r="G80" s="89">
        <v>0</v>
      </c>
      <c r="H80" s="201" t="s">
        <v>112</v>
      </c>
      <c r="I80" s="201"/>
      <c r="J80" s="89">
        <v>0</v>
      </c>
      <c r="K80" s="201" t="s">
        <v>100</v>
      </c>
      <c r="L80" s="201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33" t="s">
        <v>96</v>
      </c>
      <c r="C81" s="201"/>
      <c r="D81" s="87">
        <v>0</v>
      </c>
      <c r="E81" s="201" t="s">
        <v>105</v>
      </c>
      <c r="F81" s="201"/>
      <c r="G81" s="87">
        <v>0</v>
      </c>
      <c r="H81" s="201" t="s">
        <v>113</v>
      </c>
      <c r="I81" s="201"/>
      <c r="J81" s="87">
        <v>0</v>
      </c>
      <c r="K81" s="201" t="s">
        <v>155</v>
      </c>
      <c r="L81" s="201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63" t="s">
        <v>97</v>
      </c>
      <c r="C82" s="230"/>
      <c r="D82" s="88">
        <v>0</v>
      </c>
      <c r="E82" s="230" t="s">
        <v>110</v>
      </c>
      <c r="F82" s="230"/>
      <c r="G82" s="88">
        <v>0</v>
      </c>
      <c r="H82" s="230" t="s">
        <v>114</v>
      </c>
      <c r="I82" s="230"/>
      <c r="J82" s="88">
        <v>0</v>
      </c>
      <c r="K82" s="230"/>
      <c r="L82" s="230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60" t="s">
        <v>200</v>
      </c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2"/>
      <c r="O85" s="156"/>
      <c r="P85" s="157"/>
      <c r="Q85" s="157"/>
      <c r="R85" s="157"/>
      <c r="S85" s="157"/>
      <c r="T85" s="144"/>
    </row>
    <row r="86" spans="2:20" s="30" customFormat="1" ht="12" customHeight="1">
      <c r="B86" s="198" t="s">
        <v>193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200"/>
      <c r="O86" s="156"/>
      <c r="P86" s="157"/>
      <c r="Q86" s="157"/>
      <c r="R86" s="157"/>
      <c r="S86" s="157"/>
      <c r="T86" s="144"/>
    </row>
    <row r="87" spans="2:20" s="30" customFormat="1" ht="12" customHeight="1">
      <c r="B87" s="195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7"/>
      <c r="O87" s="156"/>
      <c r="P87" s="157"/>
      <c r="Q87" s="157"/>
      <c r="R87" s="157"/>
      <c r="S87" s="157"/>
      <c r="T87" s="144"/>
    </row>
    <row r="88" spans="2:20" s="30" customFormat="1" ht="12" customHeight="1">
      <c r="B88" s="198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200"/>
      <c r="O88" s="156"/>
      <c r="P88" s="157"/>
      <c r="Q88" s="157"/>
      <c r="R88" s="157"/>
      <c r="S88" s="157"/>
      <c r="T88" s="144"/>
    </row>
    <row r="89" spans="2:20" s="30" customFormat="1" ht="12" customHeight="1">
      <c r="B89" s="198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200"/>
      <c r="O89" s="156"/>
      <c r="P89" s="157"/>
      <c r="Q89" s="157"/>
      <c r="R89" s="157"/>
      <c r="S89" s="157"/>
      <c r="T89" s="144"/>
    </row>
    <row r="90" spans="2:20" s="30" customFormat="1" ht="12" customHeight="1">
      <c r="B90" s="198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200"/>
      <c r="O90" s="156"/>
      <c r="P90" s="157"/>
      <c r="Q90" s="157"/>
      <c r="R90" s="157"/>
      <c r="S90" s="157"/>
      <c r="T90" s="144"/>
    </row>
    <row r="91" spans="2:20" s="30" customFormat="1" ht="12" customHeight="1">
      <c r="B91" s="237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9"/>
      <c r="O91" s="156"/>
      <c r="P91" s="157"/>
      <c r="Q91" s="157"/>
      <c r="R91" s="157"/>
      <c r="S91" s="157"/>
      <c r="T91" s="144"/>
    </row>
    <row r="92" spans="2:20" s="30" customFormat="1" ht="12" customHeight="1">
      <c r="B92" s="198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200"/>
      <c r="O92" s="156"/>
      <c r="P92" s="157"/>
      <c r="Q92" s="157"/>
      <c r="R92" s="157"/>
      <c r="S92" s="157"/>
      <c r="T92" s="144"/>
    </row>
    <row r="93" spans="2:20" s="30" customFormat="1" ht="12" customHeight="1"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200"/>
      <c r="O93" s="156"/>
      <c r="P93" s="157"/>
      <c r="Q93" s="157"/>
      <c r="R93" s="157"/>
      <c r="S93" s="157"/>
      <c r="T93" s="144"/>
    </row>
    <row r="94" spans="2:20" s="30" customFormat="1" ht="12" customHeight="1"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200"/>
      <c r="O94" s="156"/>
      <c r="P94" s="157"/>
      <c r="Q94" s="157"/>
      <c r="R94" s="157"/>
      <c r="S94" s="157"/>
      <c r="T94" s="144"/>
    </row>
    <row r="95" spans="2:20" s="30" customFormat="1" ht="12" customHeight="1">
      <c r="B95" s="198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200"/>
      <c r="O95" s="156"/>
      <c r="P95" s="157"/>
      <c r="Q95" s="157"/>
      <c r="R95" s="157"/>
      <c r="S95" s="157"/>
      <c r="T95" s="144"/>
    </row>
    <row r="96" spans="2:20" s="30" customFormat="1" ht="12" customHeight="1">
      <c r="B96" s="198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200"/>
      <c r="O96" s="156"/>
      <c r="P96" s="157"/>
      <c r="Q96" s="157"/>
      <c r="R96" s="157"/>
      <c r="S96" s="157"/>
      <c r="T96" s="144"/>
    </row>
    <row r="97" spans="2:20" s="30" customFormat="1" ht="12" customHeight="1">
      <c r="B97" s="198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200"/>
      <c r="O97" s="156"/>
      <c r="P97" s="157"/>
      <c r="Q97" s="157"/>
      <c r="R97" s="157"/>
      <c r="S97" s="157"/>
      <c r="T97" s="144"/>
    </row>
    <row r="98" spans="2:20" s="30" customFormat="1" ht="12" customHeight="1">
      <c r="B98" s="198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200"/>
      <c r="O98" s="156"/>
      <c r="P98" s="157"/>
      <c r="Q98" s="157"/>
      <c r="R98" s="157"/>
      <c r="S98" s="157"/>
      <c r="T98" s="144"/>
    </row>
    <row r="99" spans="2:20" s="30" customFormat="1" ht="12" customHeight="1">
      <c r="B99" s="198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200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4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6"/>
      <c r="O100" s="156"/>
      <c r="P100" s="157"/>
      <c r="Q100" s="157"/>
      <c r="R100" s="157"/>
      <c r="S100" s="157"/>
      <c r="T100" s="144"/>
    </row>
  </sheetData>
  <sheetProtection/>
  <mergeCells count="132">
    <mergeCell ref="K62:N62"/>
    <mergeCell ref="B97:N97"/>
    <mergeCell ref="B95:N95"/>
    <mergeCell ref="E82:F82"/>
    <mergeCell ref="H77:I77"/>
    <mergeCell ref="H78:I78"/>
    <mergeCell ref="B76:C76"/>
    <mergeCell ref="B90:N90"/>
    <mergeCell ref="K64:N64"/>
    <mergeCell ref="B77:C77"/>
    <mergeCell ref="B92:N92"/>
    <mergeCell ref="B85:N85"/>
    <mergeCell ref="B82:C82"/>
    <mergeCell ref="H79:I79"/>
    <mergeCell ref="B80:C80"/>
    <mergeCell ref="K81:L81"/>
    <mergeCell ref="M57:N57"/>
    <mergeCell ref="K63:N63"/>
    <mergeCell ref="K57:L57"/>
    <mergeCell ref="K59:L59"/>
    <mergeCell ref="B46:N46"/>
    <mergeCell ref="B51:N51"/>
    <mergeCell ref="B53:N53"/>
    <mergeCell ref="M56:N56"/>
    <mergeCell ref="M58:N58"/>
    <mergeCell ref="M59:N59"/>
    <mergeCell ref="C36:D36"/>
    <mergeCell ref="G40:H40"/>
    <mergeCell ref="M40:N40"/>
    <mergeCell ref="K39:L39"/>
    <mergeCell ref="B78:C78"/>
    <mergeCell ref="B52:N52"/>
    <mergeCell ref="B75:C75"/>
    <mergeCell ref="M60:N60"/>
    <mergeCell ref="K61:N61"/>
    <mergeCell ref="B50:N50"/>
    <mergeCell ref="B45:N45"/>
    <mergeCell ref="B43:N43"/>
    <mergeCell ref="C39:D39"/>
    <mergeCell ref="K40:L40"/>
    <mergeCell ref="E38:F38"/>
    <mergeCell ref="K41:L41"/>
    <mergeCell ref="B44:N44"/>
    <mergeCell ref="M39:N39"/>
    <mergeCell ref="I38:J38"/>
    <mergeCell ref="G37:H37"/>
    <mergeCell ref="C40:D40"/>
    <mergeCell ref="G38:H38"/>
    <mergeCell ref="B35:B41"/>
    <mergeCell ref="I36:J36"/>
    <mergeCell ref="B48:N48"/>
    <mergeCell ref="M38:N38"/>
    <mergeCell ref="M37:N37"/>
    <mergeCell ref="C35:D35"/>
    <mergeCell ref="K38:L38"/>
    <mergeCell ref="M36:N36"/>
    <mergeCell ref="F26:H26"/>
    <mergeCell ref="I37:J37"/>
    <mergeCell ref="I35:J35"/>
    <mergeCell ref="K35:L35"/>
    <mergeCell ref="M35:N35"/>
    <mergeCell ref="L26:N26"/>
    <mergeCell ref="G35:H35"/>
    <mergeCell ref="E37:F37"/>
    <mergeCell ref="K37:L37"/>
    <mergeCell ref="F23:H23"/>
    <mergeCell ref="L22:N22"/>
    <mergeCell ref="F24:H24"/>
    <mergeCell ref="F25:H25"/>
    <mergeCell ref="L25:N25"/>
    <mergeCell ref="L23:N23"/>
    <mergeCell ref="L24:N24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E77:F77"/>
    <mergeCell ref="B99:N99"/>
    <mergeCell ref="K75:L75"/>
    <mergeCell ref="K76:L76"/>
    <mergeCell ref="E80:F80"/>
    <mergeCell ref="H81:I81"/>
    <mergeCell ref="B79:C79"/>
    <mergeCell ref="K80:L80"/>
    <mergeCell ref="H80:I80"/>
    <mergeCell ref="B94:N94"/>
    <mergeCell ref="B86:N86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B22:B26"/>
    <mergeCell ref="B54:N54"/>
    <mergeCell ref="J56:L56"/>
    <mergeCell ref="M41:N41"/>
    <mergeCell ref="E40:F40"/>
    <mergeCell ref="K58:L58"/>
    <mergeCell ref="I40:J40"/>
    <mergeCell ref="I39:J39"/>
    <mergeCell ref="B49:N49"/>
    <mergeCell ref="F22:H22"/>
    <mergeCell ref="B47:N47"/>
    <mergeCell ref="B87:N87"/>
    <mergeCell ref="B88:N88"/>
    <mergeCell ref="B89:N89"/>
    <mergeCell ref="H76:I76"/>
    <mergeCell ref="J61:J66"/>
    <mergeCell ref="K66:N66"/>
    <mergeCell ref="H75:I75"/>
    <mergeCell ref="K60:L60"/>
    <mergeCell ref="K65:N6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2022-09-06T04:33:24Z</cp:lastPrinted>
  <dcterms:created xsi:type="dcterms:W3CDTF">2015-02-04T05:26:32Z</dcterms:created>
  <dcterms:modified xsi:type="dcterms:W3CDTF">2024-02-18T03:54:15Z</dcterms:modified>
  <cp:category/>
  <cp:version/>
  <cp:contentType/>
  <cp:contentStatus/>
</cp:coreProperties>
</file>