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14610" windowHeight="1225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<sst xmlns="http://schemas.openxmlformats.org/spreadsheetml/2006/main" count="229" uniqueCount="207">
  <si>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</si>
  <si>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</si>
  <si>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</si>
  <si>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</si>
  <si>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</si>
  <si>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</si>
  <si>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</si>
  <si>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</si>
  <si>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</si>
  <si>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</si>
  <si>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</si>
  <si>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</si>
  <si>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</si>
  <si>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</si>
  <si>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</si>
  <si>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</si>
  <si>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</si>
  <si>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</si>
  <si>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</si>
  <si>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</si>
  <si>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</si>
  <si>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</si>
  <si>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</si>
  <si>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</si>
  <si>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</si>
  <si>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</si>
  <si>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</si>
  <si>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</si>
  <si>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</si>
  <si>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</si>
  <si>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</si>
  <si>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</si>
  <si>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</si>
  <si>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</si>
  <si>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</si>
  <si>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</si>
  <si>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</si>
  <si>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</si>
  <si>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</si>
  <si>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</si>
  <si>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</si>
  <si>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</si>
  <si>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</si>
  <si>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</si>
  <si>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</si>
  <si>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</si>
  <si>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</si>
  <si>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</si>
  <si>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</si>
  <si>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</si>
  <si>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</si>
  <si>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</si>
  <si>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</si>
  <si>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</si>
  <si>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</si>
  <si>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</si>
  <si>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</si>
  <si>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</si>
  <si>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</si>
  <si>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</si>
  <si>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</si>
  <si>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</si>
  <si>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</si>
  <si>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</si>
  <si>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</si>
  <si>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</si>
  <si>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</si>
  <si>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</si>
  <si>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</si>
  <si>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</si>
  <si>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</si>
  <si>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</si>
  <si>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</si>
  <si>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</si>
  <si>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</si>
  <si>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</si>
  <si>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</si>
  <si>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</si>
  <si>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</si>
  <si>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</si>
  <si>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</si>
  <si>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</si>
  <si>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</si>
  <si>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</si>
  <si>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</si>
  <si>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</si>
  <si>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</si>
  <si>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</si>
  <si>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</si>
  <si>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</si>
  <si>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</si>
  <si>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</si>
  <si>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</si>
  <si>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</si>
  <si>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</si>
  <si>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</si>
  <si>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</si>
  <si>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</si>
  <si>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</si>
  <si>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</si>
  <si>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</si>
  <si>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</si>
  <si>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</si>
  <si>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</si>
  <si>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</si>
  <si>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</si>
  <si>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</si>
  <si>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</si>
  <si>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</si>
  <si>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</si>
  <si>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</si>
  <si>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</si>
  <si>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</si>
  <si>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</si>
  <si>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</si>
  <si>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</si>
  <si>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</si>
  <si>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</si>
  <si>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</si>
  <si>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</si>
  <si>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</si>
  <si>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</si>
  <si>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</si>
  <si>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</si>
  <si>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</si>
  <si>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</si>
  <si>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</si>
  <si>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</si>
  <si>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</si>
  <si>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</si>
  <si>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</si>
  <si>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</si>
  <si>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</si>
  <si>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</si>
  <si>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</si>
  <si>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</si>
  <si>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</si>
  <si>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</si>
  <si>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</si>
  <si>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</si>
  <si>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</si>
  <si>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</si>
  <si>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</si>
  <si>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</si>
  <si>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</si>
  <si>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</si>
  <si>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</si>
  <si>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</si>
  <si>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</si>
  <si>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</si>
  <si>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</si>
  <si>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</si>
  <si>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</si>
  <si>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</si>
  <si>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</si>
  <si>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</si>
  <si>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</si>
  <si>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</si>
  <si>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</si>
  <si>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</si>
  <si>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</si>
  <si>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</si>
  <si>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</si>
  <si>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</si>
  <si>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</si>
  <si>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</si>
  <si>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</si>
  <si>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</si>
  <si>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</si>
  <si>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</si>
  <si>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</si>
  <si>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</si>
  <si>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</si>
  <si>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</si>
  <si>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</si>
  <si>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</si>
  <si>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</si>
  <si>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</si>
  <si>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</si>
  <si>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</si>
  <si>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</si>
  <si>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</si>
  <si>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</si>
  <si>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</si>
  <si>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</si>
  <si>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</si>
  <si>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</si>
  <si>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</si>
  <si>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</si>
  <si>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KSPT</t>
  </si>
  <si>
    <t>TMT</t>
  </si>
  <si>
    <t>TNE</t>
  </si>
  <si>
    <t>임상규</t>
  </si>
  <si>
    <t>OBS</t>
  </si>
  <si>
    <t>ALL</t>
  </si>
  <si>
    <t>ENG-KSP</t>
  </si>
  <si>
    <t>OBS</t>
  </si>
  <si>
    <t>1) 월령으로 인한 방풍막 연결</t>
  </si>
  <si>
    <t xml:space="preserve">2) 돔 외부카메라 이상 </t>
  </si>
  <si>
    <t>NE</t>
  </si>
  <si>
    <t>NW</t>
  </si>
  <si>
    <t>W</t>
  </si>
  <si>
    <t>구름으로 인한 저녁플랫 미촬영 및 관측대기 / [23:12]관측재개</t>
  </si>
  <si>
    <t>C_059162-059165</t>
  </si>
  <si>
    <t>[01:54]짙은구름으로 인한 관측중단 및 대기</t>
  </si>
  <si>
    <t>SITE SEEING: 0.00 / 0.00 / 0.00</t>
  </si>
  <si>
    <t>[02:56]짙은구름이 지속되어 관측종료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</si>
</sst>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8"/>
      <color indexed="1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183" fontId="91" fillId="35" borderId="14" xfId="0" applyNumberFormat="1" applyFont="1" applyFill="1" applyBorder="1" applyAlignment="1">
      <alignment horizontal="center" vertical="center"/>
    </xf>
    <xf numFmtId="184" fontId="91" fillId="35" borderId="15" xfId="0" applyNumberFormat="1" applyFont="1" applyFill="1" applyBorder="1" applyAlignment="1">
      <alignment horizontal="center" vertical="center"/>
    </xf>
    <xf numFmtId="184" fontId="91" fillId="35" borderId="16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187" fontId="102" fillId="36" borderId="10" xfId="0" applyNumberFormat="1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35" borderId="3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37" xfId="0" applyNumberFormat="1" applyFont="1" applyFill="1" applyBorder="1" applyAlignment="1">
      <alignment horizontal="center" vertical="center"/>
    </xf>
    <xf numFmtId="193" fontId="103" fillId="34" borderId="18" xfId="0" applyNumberFormat="1" applyFont="1" applyFill="1" applyBorder="1" applyAlignment="1">
      <alignment horizontal="center" vertical="center"/>
    </xf>
    <xf numFmtId="193" fontId="103" fillId="34" borderId="38" xfId="0" applyNumberFormat="1" applyFont="1" applyFill="1" applyBorder="1" applyAlignment="1">
      <alignment horizontal="center" vertical="center"/>
    </xf>
    <xf numFmtId="193" fontId="103" fillId="34" borderId="39" xfId="0" applyNumberFormat="1" applyFont="1" applyFill="1" applyBorder="1" applyAlignment="1">
      <alignment horizontal="center" vertical="center"/>
    </xf>
    <xf numFmtId="193" fontId="103" fillId="34" borderId="40" xfId="0" applyNumberFormat="1" applyFont="1" applyFill="1" applyBorder="1" applyAlignment="1">
      <alignment horizontal="center" vertical="center"/>
    </xf>
    <xf numFmtId="193" fontId="103" fillId="34" borderId="41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>
      <alignment horizontal="center" vertical="center"/>
    </xf>
    <xf numFmtId="193" fontId="103" fillId="34" borderId="43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 quotePrefix="1">
      <alignment horizontal="center" vertical="center"/>
    </xf>
    <xf numFmtId="193" fontId="103" fillId="34" borderId="44" xfId="0" applyNumberFormat="1" applyFont="1" applyFill="1" applyBorder="1" applyAlignment="1">
      <alignment horizontal="center" vertical="center"/>
    </xf>
    <xf numFmtId="193" fontId="103" fillId="34" borderId="45" xfId="0" applyNumberFormat="1" applyFont="1" applyFill="1" applyBorder="1" applyAlignment="1">
      <alignment horizontal="center" vertical="center"/>
    </xf>
    <xf numFmtId="193" fontId="103" fillId="34" borderId="46" xfId="0" applyNumberFormat="1" applyFont="1" applyFill="1" applyBorder="1" applyAlignment="1">
      <alignment horizontal="center" vertical="center"/>
    </xf>
    <xf numFmtId="185" fontId="91" fillId="36" borderId="47" xfId="0" applyNumberFormat="1" applyFont="1" applyFill="1" applyBorder="1" applyAlignment="1">
      <alignment horizontal="right" vertical="center"/>
    </xf>
    <xf numFmtId="0" fontId="92" fillId="34" borderId="11" xfId="0" applyFont="1" applyFill="1" applyBorder="1" applyAlignment="1">
      <alignment horizontal="center" vertical="center"/>
    </xf>
    <xf numFmtId="183" fontId="104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1" fillId="0" borderId="0" xfId="0" applyNumberFormat="1" applyFont="1" applyAlignment="1">
      <alignment vertical="center"/>
    </xf>
    <xf numFmtId="1" fontId="91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4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89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0" fontId="89" fillId="0" borderId="0" xfId="0" applyNumberFormat="1" applyFont="1" applyFill="1" applyAlignment="1">
      <alignment vertical="center"/>
    </xf>
    <xf numFmtId="0" fontId="91" fillId="0" borderId="18" xfId="0" applyFont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3" xfId="0" applyNumberFormat="1" applyFont="1" applyFill="1" applyBorder="1" applyAlignment="1">
      <alignment horizontal="center" vertical="center"/>
    </xf>
    <xf numFmtId="49" fontId="91" fillId="0" borderId="74" xfId="0" applyNumberFormat="1" applyFont="1" applyFill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5" xfId="0" applyNumberFormat="1" applyFont="1" applyFill="1" applyBorder="1" applyAlignment="1">
      <alignment horizontal="center" vertical="center"/>
    </xf>
    <xf numFmtId="20" fontId="5" fillId="34" borderId="75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0" fontId="100" fillId="0" borderId="42" xfId="0" applyFont="1" applyBorder="1" applyAlignment="1">
      <alignment horizontal="center" vertical="center" wrapText="1"/>
    </xf>
    <xf numFmtId="0" fontId="105" fillId="0" borderId="78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9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80" xfId="0" applyFont="1" applyFill="1" applyBorder="1" applyAlignment="1">
      <alignment horizontal="center" vertical="center"/>
    </xf>
    <xf numFmtId="0" fontId="96" fillId="0" borderId="81" xfId="0" applyFont="1" applyFill="1" applyBorder="1" applyAlignment="1">
      <alignment horizontal="center" vertical="center"/>
    </xf>
    <xf numFmtId="0" fontId="96" fillId="0" borderId="82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92" fillId="0" borderId="83" xfId="0" applyFont="1" applyBorder="1" applyAlignment="1">
      <alignment horizontal="center" vertical="center"/>
    </xf>
    <xf numFmtId="0" fontId="92" fillId="0" borderId="84" xfId="0" applyFont="1" applyBorder="1" applyAlignment="1">
      <alignment horizontal="center" vertical="center"/>
    </xf>
    <xf numFmtId="0" fontId="92" fillId="0" borderId="85" xfId="0" applyFont="1" applyBorder="1" applyAlignment="1">
      <alignment horizontal="center" vertical="center"/>
    </xf>
    <xf numFmtId="0" fontId="5" fillId="41" borderId="86" xfId="33" applyNumberFormat="1" applyFont="1" applyFill="1" applyBorder="1" applyAlignment="1">
      <alignment horizontal="left" vertical="center"/>
      <protection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5" fillId="41" borderId="88" xfId="33" applyNumberFormat="1" applyFont="1" applyFill="1" applyBorder="1" applyAlignment="1">
      <alignment horizontal="left" vertical="center"/>
      <protection/>
    </xf>
    <xf numFmtId="0" fontId="99" fillId="0" borderId="89" xfId="0" applyFont="1" applyBorder="1" applyAlignment="1">
      <alignment horizontal="center" vertical="center"/>
    </xf>
    <xf numFmtId="0" fontId="99" fillId="0" borderId="90" xfId="0" applyFont="1" applyBorder="1" applyAlignment="1">
      <alignment horizontal="center" vertical="center"/>
    </xf>
    <xf numFmtId="0" fontId="99" fillId="0" borderId="91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6" fillId="6" borderId="30" xfId="0" applyFont="1" applyFill="1" applyBorder="1" applyAlignment="1">
      <alignment horizontal="center" vertical="center"/>
    </xf>
    <xf numFmtId="0" fontId="96" fillId="6" borderId="17" xfId="0" applyFont="1" applyFill="1" applyBorder="1" applyAlignment="1">
      <alignment horizontal="center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0" fontId="96" fillId="6" borderId="92" xfId="0" applyFont="1" applyFill="1" applyBorder="1" applyAlignment="1">
      <alignment horizontal="center" vertical="center"/>
    </xf>
    <xf numFmtId="0" fontId="96" fillId="0" borderId="78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93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 wrapText="1"/>
    </xf>
    <xf numFmtId="0" fontId="100" fillId="0" borderId="94" xfId="0" applyFont="1" applyBorder="1" applyAlignment="1">
      <alignment horizontal="center" vertical="center" wrapText="1"/>
    </xf>
    <xf numFmtId="14" fontId="22" fillId="0" borderId="89" xfId="0" applyNumberFormat="1" applyFont="1" applyBorder="1" applyAlignment="1">
      <alignment horizontal="left" vertical="center"/>
    </xf>
    <xf numFmtId="0" fontId="22" fillId="0" borderId="90" xfId="0" applyNumberFormat="1" applyFont="1" applyBorder="1" applyAlignment="1">
      <alignment horizontal="left" vertical="center"/>
    </xf>
    <xf numFmtId="0" fontId="22" fillId="0" borderId="91" xfId="0" applyNumberFormat="1" applyFont="1" applyBorder="1" applyAlignment="1">
      <alignment horizontal="left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20" fontId="5" fillId="0" borderId="9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4" fillId="41" borderId="100" xfId="33" applyNumberFormat="1" applyFont="1" applyFill="1" applyBorder="1" applyAlignment="1">
      <alignment horizontal="left" vertical="center"/>
      <protection/>
    </xf>
    <xf numFmtId="0" fontId="22" fillId="0" borderId="31" xfId="0" applyNumberFormat="1" applyFont="1" applyBorder="1" applyAlignment="1">
      <alignment horizontal="left" vertical="center"/>
    </xf>
    <xf numFmtId="0" fontId="22" fillId="0" borderId="101" xfId="0" applyNumberFormat="1" applyFont="1" applyBorder="1" applyAlignment="1">
      <alignment horizontal="left" vertical="center"/>
    </xf>
    <xf numFmtId="0" fontId="22" fillId="0" borderId="102" xfId="0" applyNumberFormat="1" applyFont="1" applyBorder="1" applyAlignment="1">
      <alignment horizontal="left" vertical="center"/>
    </xf>
    <xf numFmtId="0" fontId="100" fillId="0" borderId="103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80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100" fillId="0" borderId="104" xfId="0" applyFont="1" applyBorder="1" applyAlignment="1">
      <alignment horizontal="center" vertical="center" wrapText="1"/>
    </xf>
    <xf numFmtId="0" fontId="96" fillId="0" borderId="31" xfId="0" applyFont="1" applyFill="1" applyBorder="1" applyAlignment="1">
      <alignment horizontal="center" vertical="center" wrapText="1"/>
    </xf>
    <xf numFmtId="0" fontId="96" fillId="0" borderId="101" xfId="0" applyFont="1" applyFill="1" applyBorder="1" applyAlignment="1">
      <alignment horizontal="center" vertical="center" wrapText="1"/>
    </xf>
    <xf numFmtId="0" fontId="96" fillId="0" borderId="105" xfId="0" applyFont="1" applyFill="1" applyBorder="1" applyAlignment="1">
      <alignment horizontal="center" vertical="center" wrapText="1"/>
    </xf>
    <xf numFmtId="0" fontId="99" fillId="0" borderId="106" xfId="0" applyFont="1" applyBorder="1" applyAlignment="1">
      <alignment horizontal="center" vertical="center"/>
    </xf>
    <xf numFmtId="0" fontId="99" fillId="0" borderId="107" xfId="0" applyFont="1" applyBorder="1" applyAlignment="1">
      <alignment horizontal="center" vertical="center"/>
    </xf>
    <xf numFmtId="0" fontId="106" fillId="42" borderId="30" xfId="0" applyNumberFormat="1" applyFont="1" applyFill="1" applyBorder="1" applyAlignment="1">
      <alignment vertical="center" wrapText="1"/>
    </xf>
    <xf numFmtId="0" fontId="106" fillId="42" borderId="17" xfId="0" applyNumberFormat="1" applyFont="1" applyFill="1" applyBorder="1" applyAlignment="1">
      <alignment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B1">
      <selection activeCell="C3" sqref="C3:D3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32">
        <v>45318</v>
      </c>
      <c r="D3" s="233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37.67441860465117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192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173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0.7708333333333334</v>
      </c>
      <c r="D9" s="172"/>
      <c r="E9" s="172">
        <v>22.5</v>
      </c>
      <c r="F9" s="172">
        <v>29</v>
      </c>
      <c r="G9" s="173" t="s">
        <v>201</v>
      </c>
      <c r="H9" s="172">
        <v>0.8</v>
      </c>
      <c r="I9" s="174">
        <v>95</v>
      </c>
      <c r="J9" s="175">
        <v>8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6"/>
      <c r="E10" s="186">
        <v>19.2</v>
      </c>
      <c r="F10" s="186">
        <v>43</v>
      </c>
      <c r="G10" s="173" t="s">
        <v>199</v>
      </c>
      <c r="H10" s="186">
        <v>0.8</v>
      </c>
      <c r="I10" s="106"/>
      <c r="J10" s="187">
        <v>8</v>
      </c>
      <c r="K10" s="5"/>
      <c r="L10" s="23">
        <v>4</v>
      </c>
      <c r="M10" s="179" t="s">
        <v>32</v>
      </c>
      <c r="N10" s="180" t="s">
        <v>86</v>
      </c>
      <c r="O10" s="181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2" t="s">
        <v>83</v>
      </c>
      <c r="C11" s="138">
        <v>0.12222222222222223</v>
      </c>
      <c r="D11" s="186"/>
      <c r="E11" s="186">
        <v>16.7</v>
      </c>
      <c r="F11" s="186">
        <v>43</v>
      </c>
      <c r="G11" s="173" t="s">
        <v>200</v>
      </c>
      <c r="H11" s="186">
        <v>2.8</v>
      </c>
      <c r="I11" s="106"/>
      <c r="J11" s="187">
        <v>8</v>
      </c>
      <c r="K11" s="5"/>
      <c r="L11" s="23">
        <v>8</v>
      </c>
      <c r="M11" s="179" t="s">
        <v>3</v>
      </c>
      <c r="N11" s="180"/>
      <c r="O11" s="181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23.35138888888889</v>
      </c>
      <c r="D12" s="18" t="e">
        <f>AVERAGE(D9:D11)</f>
        <v>#DIV/0!</v>
      </c>
      <c r="E12" s="18">
        <f>AVERAGE(E9:E11)</f>
        <v>19.46666666666667</v>
      </c>
      <c r="F12" s="19">
        <f>AVERAGE(F9:F11)</f>
        <v>38.333333333333336</v>
      </c>
      <c r="G12" s="5"/>
      <c r="H12" s="20">
        <f>AVERAGE(H9:H11)</f>
        <v>1.4666666666666668</v>
      </c>
      <c r="I12" s="5"/>
      <c r="J12" s="21">
        <f>AVERAGE(J9:J11)</f>
        <v>8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185</v>
      </c>
      <c r="G15" s="23" t="s">
        <v>184</v>
      </c>
      <c r="H15" s="23" t="s">
        <v>72</v>
      </c>
      <c r="I15" s="23" t="s">
        <v>73</v>
      </c>
      <c r="J15" s="23" t="s">
        <v>183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193</v>
      </c>
      <c r="D16" s="141" t="s">
        <v>194</v>
      </c>
      <c r="E16" s="141" t="s">
        <v>195</v>
      </c>
      <c r="F16" s="141" t="s">
        <v>194</v>
      </c>
      <c r="G16" s="141"/>
      <c r="H16" s="141"/>
      <c r="I16" s="141"/>
      <c r="J16" s="141"/>
      <c r="K16" s="141"/>
      <c r="L16" s="141"/>
      <c r="M16" s="152"/>
      <c r="N16" s="141" t="s">
        <v>196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0.7402777777777777</v>
      </c>
      <c r="D17" s="138">
        <v>0.7416666666666667</v>
      </c>
      <c r="E17" s="138">
        <v>0.9666666666666667</v>
      </c>
      <c r="F17" s="138">
        <v>0.12222222222222223</v>
      </c>
      <c r="G17" s="138"/>
      <c r="H17" s="138"/>
      <c r="I17" s="138"/>
      <c r="J17" s="138"/>
      <c r="K17" s="138"/>
      <c r="L17" s="138"/>
      <c r="M17" s="138"/>
      <c r="N17" s="138">
        <v>0.12638888888888888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59085</v>
      </c>
      <c r="D18" s="140">
        <f>C18+1</f>
        <v>59086</v>
      </c>
      <c r="E18" s="140">
        <f>D19+1</f>
        <v>59091</v>
      </c>
      <c r="F18" s="140">
        <f>E19+1</f>
        <v>59166</v>
      </c>
      <c r="G18" s="140"/>
      <c r="H18" s="140"/>
      <c r="I18" s="140"/>
      <c r="J18" s="140"/>
      <c r="K18" s="140"/>
      <c r="L18" s="140"/>
      <c r="M18" s="140"/>
      <c r="N18" s="140">
        <f>+MAX(C18:J19)+1</f>
        <v>59171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93"/>
      <c r="D19" s="139">
        <v>59090</v>
      </c>
      <c r="E19" s="139">
        <v>59165</v>
      </c>
      <c r="F19" s="139">
        <v>59170</v>
      </c>
      <c r="G19" s="139"/>
      <c r="H19" s="139"/>
      <c r="I19" s="139"/>
      <c r="J19" s="139"/>
      <c r="K19" s="139"/>
      <c r="L19" s="139"/>
      <c r="M19" s="139"/>
      <c r="N19" s="19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5</v>
      </c>
      <c r="E20" s="125">
        <f t="shared" si="0"/>
        <v>75</v>
      </c>
      <c r="F20" s="126">
        <f t="shared" si="0"/>
        <v>5</v>
      </c>
      <c r="G20" s="126">
        <f t="shared" si="0"/>
      </c>
      <c r="H20" s="126">
        <f t="shared" si="0"/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2" t="s">
        <v>81</v>
      </c>
      <c r="C22" s="103" t="s">
        <v>82</v>
      </c>
      <c r="D22" s="104" t="s">
        <v>83</v>
      </c>
      <c r="E22" s="105" t="s">
        <v>84</v>
      </c>
      <c r="F22" s="239" t="s">
        <v>182</v>
      </c>
      <c r="G22" s="240"/>
      <c r="H22" s="241"/>
      <c r="I22" s="117" t="s">
        <v>82</v>
      </c>
      <c r="J22" s="104" t="s">
        <v>83</v>
      </c>
      <c r="K22" s="104" t="s">
        <v>84</v>
      </c>
      <c r="L22" s="239" t="s">
        <v>141</v>
      </c>
      <c r="M22" s="240"/>
      <c r="N22" s="241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13"/>
      <c r="C23" s="140"/>
      <c r="D23" s="140"/>
      <c r="E23" s="188" t="s">
        <v>166</v>
      </c>
      <c r="F23" s="225" t="s">
        <v>172</v>
      </c>
      <c r="G23" s="226"/>
      <c r="H23" s="227"/>
      <c r="I23" s="140"/>
      <c r="J23" s="140"/>
      <c r="K23" s="188" t="s">
        <v>171</v>
      </c>
      <c r="L23" s="225" t="s">
        <v>172</v>
      </c>
      <c r="M23" s="226"/>
      <c r="N23" s="227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13"/>
      <c r="C24" s="189"/>
      <c r="D24" s="189"/>
      <c r="E24" s="190" t="s">
        <v>167</v>
      </c>
      <c r="F24" s="225" t="s">
        <v>172</v>
      </c>
      <c r="G24" s="226"/>
      <c r="H24" s="227"/>
      <c r="I24" s="189"/>
      <c r="J24" s="189"/>
      <c r="K24" s="192" t="s">
        <v>168</v>
      </c>
      <c r="L24" s="225" t="s">
        <v>172</v>
      </c>
      <c r="M24" s="226"/>
      <c r="N24" s="227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13"/>
      <c r="C25" s="140"/>
      <c r="D25" s="140"/>
      <c r="E25" s="188" t="s">
        <v>168</v>
      </c>
      <c r="F25" s="225" t="s">
        <v>172</v>
      </c>
      <c r="G25" s="226"/>
      <c r="H25" s="227"/>
      <c r="I25" s="140"/>
      <c r="J25" s="140"/>
      <c r="K25" s="188" t="s">
        <v>167</v>
      </c>
      <c r="L25" s="225" t="s">
        <v>172</v>
      </c>
      <c r="M25" s="226"/>
      <c r="N25" s="227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14"/>
      <c r="C26" s="140"/>
      <c r="D26" s="140"/>
      <c r="E26" s="188" t="s">
        <v>171</v>
      </c>
      <c r="F26" s="225" t="s">
        <v>172</v>
      </c>
      <c r="G26" s="226"/>
      <c r="H26" s="227"/>
      <c r="I26" s="140"/>
      <c r="J26" s="140"/>
      <c r="K26" s="188" t="s">
        <v>166</v>
      </c>
      <c r="L26" s="225" t="s">
        <v>172</v>
      </c>
      <c r="M26" s="226"/>
      <c r="N26" s="227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165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5" t="s">
        <v>15</v>
      </c>
      <c r="D29" s="74" t="s">
        <v>156</v>
      </c>
      <c r="E29" s="74" t="s">
        <v>187</v>
      </c>
      <c r="F29" s="74" t="s">
        <v>186</v>
      </c>
      <c r="G29" s="74" t="s">
        <v>188</v>
      </c>
      <c r="H29" s="74" t="s">
        <v>189</v>
      </c>
      <c r="I29" s="74" t="s">
        <v>190</v>
      </c>
      <c r="J29" s="74" t="s">
        <v>191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/>
      <c r="D30" s="167"/>
      <c r="E30" s="167"/>
      <c r="F30" s="168">
        <v>0.0625</v>
      </c>
      <c r="G30" s="167"/>
      <c r="H30" s="167"/>
      <c r="I30" s="167"/>
      <c r="J30" s="167"/>
      <c r="K30" s="167"/>
      <c r="L30" s="167"/>
      <c r="M30" s="107">
        <f>SUM(C30:L30)</f>
        <v>0.0625</v>
      </c>
      <c r="N30" s="108">
        <v>0.23611111111111113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83">
        <v>0.23611111111111113</v>
      </c>
      <c r="E31" s="183"/>
      <c r="F31" s="191">
        <v>0.0625</v>
      </c>
      <c r="G31" s="183"/>
      <c r="H31" s="183"/>
      <c r="I31" s="183"/>
      <c r="J31" s="183"/>
      <c r="K31" s="183"/>
      <c r="L31" s="184"/>
      <c r="M31" s="109">
        <f>SUM(C31:L31)</f>
        <v>0.29861111111111116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>
        <v>0.12361111111111112</v>
      </c>
      <c r="E32" s="169"/>
      <c r="F32" s="170">
        <v>0.0625</v>
      </c>
      <c r="G32" s="169"/>
      <c r="H32" s="169"/>
      <c r="I32" s="169"/>
      <c r="J32" s="169"/>
      <c r="K32" s="169"/>
      <c r="L32" s="171"/>
      <c r="M32" s="111">
        <f>SUM(C32:L32)</f>
        <v>0.18611111111111112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50" t="s">
        <v>158</v>
      </c>
      <c r="C35" s="221" t="s">
        <v>203</v>
      </c>
      <c r="D35" s="222"/>
      <c r="E35" s="259"/>
      <c r="F35" s="260"/>
      <c r="G35" s="221"/>
      <c r="H35" s="222"/>
      <c r="I35" s="221"/>
      <c r="J35" s="222"/>
      <c r="K35" s="221"/>
      <c r="L35" s="222"/>
      <c r="M35" s="221"/>
      <c r="N35" s="222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51"/>
      <c r="C36" s="221"/>
      <c r="D36" s="222"/>
      <c r="E36" s="221"/>
      <c r="F36" s="222"/>
      <c r="G36" s="221"/>
      <c r="H36" s="222"/>
      <c r="I36" s="221"/>
      <c r="J36" s="222"/>
      <c r="K36" s="221"/>
      <c r="L36" s="222"/>
      <c r="M36" s="221"/>
      <c r="N36" s="222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51"/>
      <c r="C37" s="221"/>
      <c r="D37" s="222"/>
      <c r="E37" s="221"/>
      <c r="F37" s="222"/>
      <c r="G37" s="221"/>
      <c r="H37" s="222"/>
      <c r="I37" s="221"/>
      <c r="J37" s="222"/>
      <c r="K37" s="221"/>
      <c r="L37" s="222"/>
      <c r="M37" s="221"/>
      <c r="N37" s="222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51"/>
      <c r="C38" s="221"/>
      <c r="D38" s="222"/>
      <c r="E38" s="221"/>
      <c r="F38" s="222"/>
      <c r="G38" s="221"/>
      <c r="H38" s="222"/>
      <c r="I38" s="221"/>
      <c r="J38" s="222"/>
      <c r="K38" s="221"/>
      <c r="L38" s="222"/>
      <c r="M38" s="221"/>
      <c r="N38" s="222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51"/>
      <c r="C39" s="221"/>
      <c r="D39" s="222"/>
      <c r="E39" s="221"/>
      <c r="F39" s="222"/>
      <c r="G39" s="221"/>
      <c r="H39" s="222"/>
      <c r="I39" s="221"/>
      <c r="J39" s="222"/>
      <c r="K39" s="221"/>
      <c r="L39" s="222"/>
      <c r="M39" s="221"/>
      <c r="N39" s="222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51"/>
      <c r="C40" s="221"/>
      <c r="D40" s="222"/>
      <c r="E40" s="221"/>
      <c r="F40" s="222"/>
      <c r="G40" s="221"/>
      <c r="H40" s="222"/>
      <c r="I40" s="221"/>
      <c r="J40" s="222"/>
      <c r="K40" s="221"/>
      <c r="L40" s="222"/>
      <c r="M40" s="221"/>
      <c r="N40" s="222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52"/>
      <c r="C41" s="221"/>
      <c r="D41" s="222"/>
      <c r="E41" s="221"/>
      <c r="F41" s="222"/>
      <c r="G41" s="221"/>
      <c r="H41" s="222"/>
      <c r="I41" s="221"/>
      <c r="J41" s="222"/>
      <c r="K41" s="221"/>
      <c r="L41" s="222"/>
      <c r="M41" s="221"/>
      <c r="N41" s="222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42" t="s">
        <v>148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43" t="s">
        <v>205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5" t="s">
        <v>202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7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5" t="s">
        <v>204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7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5" t="s">
        <v>206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7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7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7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18" t="s">
        <v>53</v>
      </c>
      <c r="K56" s="219"/>
      <c r="L56" s="220"/>
      <c r="M56" s="257" t="s">
        <v>54</v>
      </c>
      <c r="N56" s="258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175</v>
      </c>
      <c r="C57" s="123">
        <v>-150.067</v>
      </c>
      <c r="D57" s="123">
        <v>-151.994</v>
      </c>
      <c r="E57" s="60" t="s">
        <v>55</v>
      </c>
      <c r="F57" s="123">
        <v>23.6</v>
      </c>
      <c r="G57" s="123">
        <v>21.8</v>
      </c>
      <c r="H57" s="133" t="s">
        <v>169</v>
      </c>
      <c r="I57" s="129">
        <v>0</v>
      </c>
      <c r="J57" s="34" t="s">
        <v>150</v>
      </c>
      <c r="K57" s="223" t="s">
        <v>160</v>
      </c>
      <c r="L57" s="224"/>
      <c r="M57" s="223" t="s">
        <v>161</v>
      </c>
      <c r="N57" s="228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176</v>
      </c>
      <c r="C58" s="123">
        <v>-131.503</v>
      </c>
      <c r="D58" s="123">
        <v>-135.587</v>
      </c>
      <c r="E58" s="61" t="s">
        <v>140</v>
      </c>
      <c r="F58" s="129">
        <v>22</v>
      </c>
      <c r="G58" s="129">
        <v>26</v>
      </c>
      <c r="H58" s="133" t="s">
        <v>153</v>
      </c>
      <c r="I58" s="129">
        <v>0</v>
      </c>
      <c r="J58" s="34" t="s">
        <v>151</v>
      </c>
      <c r="K58" s="223" t="s">
        <v>160</v>
      </c>
      <c r="L58" s="224"/>
      <c r="M58" s="223" t="s">
        <v>161</v>
      </c>
      <c r="N58" s="228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174</v>
      </c>
      <c r="C59" s="123">
        <v>-204.937</v>
      </c>
      <c r="D59" s="123">
        <v>-205.462</v>
      </c>
      <c r="E59" s="61" t="s">
        <v>136</v>
      </c>
      <c r="F59" s="130">
        <v>0</v>
      </c>
      <c r="G59" s="130">
        <v>0</v>
      </c>
      <c r="H59" s="133" t="s">
        <v>139</v>
      </c>
      <c r="I59" s="129">
        <v>0</v>
      </c>
      <c r="J59" s="35" t="s">
        <v>80</v>
      </c>
      <c r="K59" s="223" t="s">
        <v>162</v>
      </c>
      <c r="L59" s="224"/>
      <c r="M59" s="223" t="s">
        <v>163</v>
      </c>
      <c r="N59" s="228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177</v>
      </c>
      <c r="C60" s="123">
        <v>-109.871</v>
      </c>
      <c r="D60" s="123">
        <v>-112.589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0</v>
      </c>
      <c r="J60" s="34" t="s">
        <v>56</v>
      </c>
      <c r="K60" s="223" t="s">
        <v>162</v>
      </c>
      <c r="L60" s="224"/>
      <c r="M60" s="223" t="s">
        <v>164</v>
      </c>
      <c r="N60" s="228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29.527</v>
      </c>
      <c r="D61" s="123">
        <v>26.965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0</v>
      </c>
      <c r="J61" s="205" t="s">
        <v>59</v>
      </c>
      <c r="K61" s="254"/>
      <c r="L61" s="255"/>
      <c r="M61" s="255"/>
      <c r="N61" s="256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34.78</v>
      </c>
      <c r="D62" s="123">
        <v>31.902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06"/>
      <c r="K62" s="229"/>
      <c r="L62" s="230"/>
      <c r="M62" s="230"/>
      <c r="N62" s="231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178</v>
      </c>
      <c r="C63" s="123">
        <v>25.774</v>
      </c>
      <c r="D63" s="123">
        <v>23.256</v>
      </c>
      <c r="E63" s="61" t="s">
        <v>170</v>
      </c>
      <c r="F63" s="131">
        <v>0</v>
      </c>
      <c r="G63" s="131">
        <v>0</v>
      </c>
      <c r="H63" s="134" t="s">
        <v>62</v>
      </c>
      <c r="I63" s="129">
        <v>0</v>
      </c>
      <c r="J63" s="206"/>
      <c r="K63" s="229"/>
      <c r="L63" s="230"/>
      <c r="M63" s="230"/>
      <c r="N63" s="231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26.567</v>
      </c>
      <c r="D64" s="123">
        <v>24.047</v>
      </c>
      <c r="E64" s="61" t="s">
        <v>154</v>
      </c>
      <c r="F64" s="131">
        <v>2</v>
      </c>
      <c r="G64" s="131">
        <v>2</v>
      </c>
      <c r="H64" s="135"/>
      <c r="I64" s="176"/>
      <c r="J64" s="206"/>
      <c r="K64" s="229"/>
      <c r="L64" s="230"/>
      <c r="M64" s="230"/>
      <c r="N64" s="231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179</v>
      </c>
      <c r="C65" s="137">
        <v>1.33E-05</v>
      </c>
      <c r="D65" s="137">
        <v>1.35E-05</v>
      </c>
      <c r="E65" s="60" t="s">
        <v>64</v>
      </c>
      <c r="F65" s="123">
        <v>27.3</v>
      </c>
      <c r="G65" s="123">
        <v>20</v>
      </c>
      <c r="H65" s="133" t="s">
        <v>181</v>
      </c>
      <c r="I65" s="177">
        <v>7</v>
      </c>
      <c r="J65" s="206"/>
      <c r="K65" s="229"/>
      <c r="L65" s="230"/>
      <c r="M65" s="230"/>
      <c r="N65" s="231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23.7</v>
      </c>
      <c r="G66" s="132">
        <v>40.9</v>
      </c>
      <c r="H66" s="136" t="s">
        <v>79</v>
      </c>
      <c r="I66" s="178">
        <v>18</v>
      </c>
      <c r="J66" s="207"/>
      <c r="K66" s="208"/>
      <c r="L66" s="209"/>
      <c r="M66" s="209"/>
      <c r="N66" s="210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53" t="s">
        <v>117</v>
      </c>
      <c r="C75" s="211"/>
      <c r="D75" s="100">
        <v>0</v>
      </c>
      <c r="E75" s="211" t="s">
        <v>101</v>
      </c>
      <c r="F75" s="211"/>
      <c r="G75" s="86">
        <v>0</v>
      </c>
      <c r="H75" s="211" t="s">
        <v>106</v>
      </c>
      <c r="I75" s="211"/>
      <c r="J75" s="86">
        <v>0</v>
      </c>
      <c r="K75" s="211" t="s">
        <v>180</v>
      </c>
      <c r="L75" s="211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35" t="s">
        <v>118</v>
      </c>
      <c r="C76" s="198"/>
      <c r="D76" s="87">
        <v>0</v>
      </c>
      <c r="E76" s="198" t="s">
        <v>102</v>
      </c>
      <c r="F76" s="198"/>
      <c r="G76" s="87">
        <v>0</v>
      </c>
      <c r="H76" s="198" t="s">
        <v>109</v>
      </c>
      <c r="I76" s="198"/>
      <c r="J76" s="87">
        <v>0</v>
      </c>
      <c r="K76" s="198" t="s">
        <v>116</v>
      </c>
      <c r="L76" s="198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35" t="s">
        <v>119</v>
      </c>
      <c r="C77" s="198"/>
      <c r="D77" s="87">
        <v>0</v>
      </c>
      <c r="E77" s="198" t="s">
        <v>103</v>
      </c>
      <c r="F77" s="198"/>
      <c r="G77" s="89">
        <v>0</v>
      </c>
      <c r="H77" s="198" t="s">
        <v>131</v>
      </c>
      <c r="I77" s="198"/>
      <c r="J77" s="89">
        <v>0</v>
      </c>
      <c r="K77" s="198" t="s">
        <v>133</v>
      </c>
      <c r="L77" s="198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35" t="s">
        <v>120</v>
      </c>
      <c r="C78" s="198"/>
      <c r="D78" s="87">
        <v>0</v>
      </c>
      <c r="E78" s="198" t="s">
        <v>104</v>
      </c>
      <c r="F78" s="198"/>
      <c r="G78" s="87">
        <v>0</v>
      </c>
      <c r="H78" s="198" t="s">
        <v>132</v>
      </c>
      <c r="I78" s="198"/>
      <c r="J78" s="87">
        <v>0</v>
      </c>
      <c r="K78" s="198" t="s">
        <v>130</v>
      </c>
      <c r="L78" s="198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35" t="s">
        <v>121</v>
      </c>
      <c r="C79" s="198"/>
      <c r="D79" s="87">
        <v>0</v>
      </c>
      <c r="E79" s="198" t="s">
        <v>107</v>
      </c>
      <c r="F79" s="198"/>
      <c r="G79" s="89">
        <v>0</v>
      </c>
      <c r="H79" s="198" t="s">
        <v>111</v>
      </c>
      <c r="I79" s="198"/>
      <c r="J79" s="89">
        <v>0</v>
      </c>
      <c r="K79" s="198" t="s">
        <v>115</v>
      </c>
      <c r="L79" s="198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35" t="s">
        <v>87</v>
      </c>
      <c r="C80" s="198"/>
      <c r="D80" s="87">
        <v>0</v>
      </c>
      <c r="E80" s="198" t="s">
        <v>108</v>
      </c>
      <c r="F80" s="198"/>
      <c r="G80" s="89">
        <v>0</v>
      </c>
      <c r="H80" s="198" t="s">
        <v>112</v>
      </c>
      <c r="I80" s="198"/>
      <c r="J80" s="89">
        <v>0</v>
      </c>
      <c r="K80" s="198" t="s">
        <v>100</v>
      </c>
      <c r="L80" s="198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35" t="s">
        <v>96</v>
      </c>
      <c r="C81" s="198"/>
      <c r="D81" s="87">
        <v>0</v>
      </c>
      <c r="E81" s="198" t="s">
        <v>105</v>
      </c>
      <c r="F81" s="198"/>
      <c r="G81" s="87">
        <v>0</v>
      </c>
      <c r="H81" s="198" t="s">
        <v>113</v>
      </c>
      <c r="I81" s="198"/>
      <c r="J81" s="87">
        <v>0</v>
      </c>
      <c r="K81" s="198" t="s">
        <v>155</v>
      </c>
      <c r="L81" s="198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49" t="s">
        <v>97</v>
      </c>
      <c r="C82" s="234"/>
      <c r="D82" s="88">
        <v>0</v>
      </c>
      <c r="E82" s="234" t="s">
        <v>110</v>
      </c>
      <c r="F82" s="234"/>
      <c r="G82" s="88">
        <v>0</v>
      </c>
      <c r="H82" s="234" t="s">
        <v>114</v>
      </c>
      <c r="I82" s="234"/>
      <c r="J82" s="88">
        <v>0</v>
      </c>
      <c r="K82" s="234"/>
      <c r="L82" s="234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46" t="s">
        <v>197</v>
      </c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8"/>
      <c r="O85" s="156"/>
      <c r="P85" s="157"/>
      <c r="Q85" s="157"/>
      <c r="R85" s="157"/>
      <c r="S85" s="157"/>
      <c r="T85" s="144"/>
    </row>
    <row r="86" spans="2:20" s="30" customFormat="1" ht="12" customHeight="1">
      <c r="B86" s="202" t="s">
        <v>198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4"/>
      <c r="O86" s="156"/>
      <c r="P86" s="157"/>
      <c r="Q86" s="157"/>
      <c r="R86" s="157"/>
      <c r="S86" s="157"/>
      <c r="T86" s="144"/>
    </row>
    <row r="87" spans="2:20" s="30" customFormat="1" ht="12" customHeight="1">
      <c r="B87" s="199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  <c r="O87" s="156"/>
      <c r="P87" s="157"/>
      <c r="Q87" s="157"/>
      <c r="R87" s="157"/>
      <c r="S87" s="157"/>
      <c r="T87" s="144"/>
    </row>
    <row r="88" spans="2:20" s="30" customFormat="1" ht="12" customHeight="1">
      <c r="B88" s="202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4"/>
      <c r="O88" s="156"/>
      <c r="P88" s="157"/>
      <c r="Q88" s="157"/>
      <c r="R88" s="157"/>
      <c r="S88" s="157"/>
      <c r="T88" s="144"/>
    </row>
    <row r="89" spans="2:20" s="30" customFormat="1" ht="12" customHeight="1"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4"/>
      <c r="O89" s="156"/>
      <c r="P89" s="157"/>
      <c r="Q89" s="157"/>
      <c r="R89" s="157"/>
      <c r="S89" s="157"/>
      <c r="T89" s="144"/>
    </row>
    <row r="90" spans="2:20" s="30" customFormat="1" ht="12" customHeight="1">
      <c r="B90" s="202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4"/>
      <c r="O90" s="156"/>
      <c r="P90" s="157"/>
      <c r="Q90" s="157"/>
      <c r="R90" s="157"/>
      <c r="S90" s="157"/>
      <c r="T90" s="144"/>
    </row>
    <row r="91" spans="2:20" s="30" customFormat="1" ht="12" customHeight="1">
      <c r="B91" s="199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1"/>
      <c r="O91" s="156"/>
      <c r="P91" s="157"/>
      <c r="Q91" s="157"/>
      <c r="R91" s="157"/>
      <c r="S91" s="157"/>
      <c r="T91" s="144"/>
    </row>
    <row r="92" spans="2:20" s="30" customFormat="1" ht="12" customHeight="1">
      <c r="B92" s="202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156"/>
      <c r="P92" s="157"/>
      <c r="Q92" s="157"/>
      <c r="R92" s="157"/>
      <c r="S92" s="157"/>
      <c r="T92" s="144"/>
    </row>
    <row r="93" spans="2:20" s="30" customFormat="1" ht="12" customHeight="1">
      <c r="B93" s="202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  <c r="O93" s="156"/>
      <c r="P93" s="157"/>
      <c r="Q93" s="157"/>
      <c r="R93" s="157"/>
      <c r="S93" s="157"/>
      <c r="T93" s="144"/>
    </row>
    <row r="94" spans="2:20" s="30" customFormat="1" ht="12" customHeight="1">
      <c r="B94" s="202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4"/>
      <c r="O94" s="156"/>
      <c r="P94" s="157"/>
      <c r="Q94" s="157"/>
      <c r="R94" s="157"/>
      <c r="S94" s="157"/>
      <c r="T94" s="144"/>
    </row>
    <row r="95" spans="2:20" s="30" customFormat="1" ht="12" customHeight="1">
      <c r="B95" s="202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4"/>
      <c r="O95" s="156"/>
      <c r="P95" s="157"/>
      <c r="Q95" s="157"/>
      <c r="R95" s="157"/>
      <c r="S95" s="157"/>
      <c r="T95" s="144"/>
    </row>
    <row r="96" spans="2:20" s="30" customFormat="1" ht="12" customHeight="1">
      <c r="B96" s="202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4"/>
      <c r="O96" s="156"/>
      <c r="P96" s="157"/>
      <c r="Q96" s="157"/>
      <c r="R96" s="157"/>
      <c r="S96" s="157"/>
      <c r="T96" s="144"/>
    </row>
    <row r="97" spans="2:20" s="30" customFormat="1" ht="12" customHeight="1">
      <c r="B97" s="202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4"/>
      <c r="O97" s="156"/>
      <c r="P97" s="157"/>
      <c r="Q97" s="157"/>
      <c r="R97" s="157"/>
      <c r="S97" s="157"/>
      <c r="T97" s="144"/>
    </row>
    <row r="98" spans="2:20" s="30" customFormat="1" ht="12" customHeight="1">
      <c r="B98" s="202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4"/>
      <c r="O98" s="156"/>
      <c r="P98" s="157"/>
      <c r="Q98" s="157"/>
      <c r="R98" s="157"/>
      <c r="S98" s="157"/>
      <c r="T98" s="144"/>
    </row>
    <row r="99" spans="2:20" s="30" customFormat="1" ht="12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6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8"/>
      <c r="O100" s="156"/>
      <c r="P100" s="157"/>
      <c r="Q100" s="157"/>
      <c r="R100" s="157"/>
      <c r="S100" s="157"/>
      <c r="T100" s="144"/>
    </row>
  </sheetData>
  <sheetProtection/>
  <mergeCells count="132">
    <mergeCell ref="B52:N52"/>
    <mergeCell ref="K59:L59"/>
    <mergeCell ref="B75:C75"/>
    <mergeCell ref="M60:N60"/>
    <mergeCell ref="K61:N61"/>
    <mergeCell ref="M56:N56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F22:H22"/>
    <mergeCell ref="F23:H23"/>
    <mergeCell ref="L22:N22"/>
    <mergeCell ref="F24:H24"/>
    <mergeCell ref="F25:H25"/>
    <mergeCell ref="L25:N25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2024-01-28T03:06:16Z</dcterms:modified>
  <cp:category/>
  <cp:version/>
  <cp:contentType/>
  <cp:contentStatus/>
</cp:coreProperties>
</file>