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1EFA1B80-3D62-4845-A31C-F854C006DE16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<sst xmlns="http://schemas.openxmlformats.org/spreadsheetml/2006/main" count="214" uniqueCount="200">
  <si>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</si>
  <si>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</si>
  <si>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</si>
  <si>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</si>
  <si>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</si>
  <si>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</si>
  <si>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</si>
  <si>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</si>
  <si>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</si>
  <si>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</si>
  <si>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</si>
  <si>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</si>
  <si>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</si>
  <si>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</si>
  <si>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</si>
  <si>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</si>
  <si>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</si>
  <si>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</si>
  <si>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</si>
  <si>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</si>
  <si>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</si>
  <si>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</si>
  <si>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</si>
  <si>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</si>
  <si>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</si>
  <si>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</si>
  <si>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</si>
  <si>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</si>
  <si>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</si>
  <si>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</si>
  <si>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</si>
  <si>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</si>
  <si>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</si>
  <si>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</si>
  <si>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</si>
  <si>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</si>
  <si>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</si>
  <si>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</si>
  <si>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</si>
  <si>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</si>
  <si>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</si>
  <si>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</si>
  <si>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</si>
  <si>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</si>
  <si>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</si>
  <si>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</si>
  <si>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</si>
  <si>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</si>
  <si>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</si>
  <si>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</si>
  <si>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</si>
  <si>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</si>
  <si>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</si>
  <si>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</si>
  <si>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</si>
  <si>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</si>
  <si>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</si>
  <si>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</si>
  <si>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</si>
  <si>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</si>
  <si>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</si>
  <si>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</si>
  <si>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</si>
  <si>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</si>
  <si>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</si>
  <si>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</si>
  <si>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</si>
  <si>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</si>
  <si>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</si>
  <si>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</si>
  <si>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</si>
  <si>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</si>
  <si>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</si>
  <si>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</si>
  <si>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</si>
  <si>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</si>
  <si>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</si>
  <si>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</si>
  <si>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</si>
  <si>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</si>
  <si>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</si>
  <si>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</si>
  <si>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</si>
  <si>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</si>
  <si>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</si>
  <si>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</si>
  <si>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</si>
  <si>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</si>
  <si>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</si>
  <si>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</si>
  <si>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</si>
  <si>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</si>
  <si>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</si>
  <si>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</si>
  <si>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</si>
  <si>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</si>
  <si>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</si>
  <si>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</si>
  <si>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</si>
  <si>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</si>
  <si>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</si>
  <si>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</si>
  <si>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</si>
  <si>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</si>
  <si>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</si>
  <si>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</si>
  <si>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</si>
  <si>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</si>
  <si>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</si>
  <si>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</si>
  <si>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</si>
  <si>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</si>
  <si>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</si>
  <si>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</si>
  <si>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</si>
  <si>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</si>
  <si>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</si>
  <si>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</si>
  <si>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</si>
  <si>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</si>
  <si>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</si>
  <si>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</si>
  <si>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</si>
  <si>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</si>
  <si>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</si>
  <si>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</si>
  <si>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</si>
  <si>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</si>
  <si>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</si>
  <si>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</si>
  <si>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</si>
  <si>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</si>
  <si>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</si>
  <si>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</si>
  <si>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</si>
  <si>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</si>
  <si>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</si>
  <si>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</si>
  <si>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</si>
  <si>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</si>
  <si>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</si>
  <si>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</si>
  <si>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</si>
  <si>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</si>
  <si>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</si>
  <si>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</si>
  <si>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</si>
  <si>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</si>
  <si>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</si>
  <si>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</si>
  <si>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</si>
  <si>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</si>
  <si>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</si>
  <si>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</si>
  <si>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</si>
  <si>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</si>
  <si>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</si>
  <si>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</si>
  <si>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</si>
  <si>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</si>
  <si>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</si>
  <si>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</si>
  <si>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</si>
  <si>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</si>
  <si>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</si>
  <si>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</si>
  <si>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</si>
  <si>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</si>
  <si>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</si>
  <si>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</si>
  <si>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</si>
  <si>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</si>
  <si>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</si>
  <si>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</si>
  <si>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</si>
  <si>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</si>
  <si>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</si>
  <si>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</si>
  <si>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이상으로 방풍막 설치.</t>
    <phoneticPr fontId="3" type="noConversion"/>
  </si>
  <si>
    <t>이순창</t>
    <phoneticPr fontId="3" type="noConversion"/>
  </si>
  <si>
    <t>BLG Normal mode(mklist.f) LAST No.</t>
    <phoneticPr fontId="3" type="noConversion"/>
  </si>
  <si>
    <t>TMT</t>
    <phoneticPr fontId="3" type="noConversion"/>
  </si>
  <si>
    <t>ALL</t>
    <phoneticPr fontId="3" type="noConversion"/>
  </si>
  <si>
    <t>TMT</t>
    <phoneticPr fontId="3" type="noConversion"/>
  </si>
  <si>
    <t>SITE-KSP</t>
    <phoneticPr fontId="3" type="noConversion"/>
  </si>
  <si>
    <t>S</t>
    <phoneticPr fontId="3" type="noConversion"/>
  </si>
  <si>
    <t xml:space="preserve"> </t>
    <phoneticPr fontId="3" type="noConversion"/>
  </si>
  <si>
    <t>SITE-DIR</t>
    <phoneticPr fontId="3" type="noConversion"/>
  </si>
  <si>
    <t>G_028997:K</t>
    <phoneticPr fontId="3" type="noConversion"/>
  </si>
  <si>
    <t>M_029003-029004:M</t>
    <phoneticPr fontId="3" type="noConversion"/>
  </si>
  <si>
    <t>모민재</t>
    <phoneticPr fontId="3" type="noConversion"/>
  </si>
  <si>
    <t>G_029013:T</t>
    <phoneticPr fontId="3" type="noConversion"/>
  </si>
  <si>
    <t>M_029057-029058:M</t>
    <phoneticPr fontId="3" type="noConversion"/>
  </si>
  <si>
    <t>E</t>
    <phoneticPr fontId="3" type="noConversion"/>
  </si>
  <si>
    <t>W</t>
    <phoneticPr fontId="3" type="noConversion"/>
  </si>
  <si>
    <t>M_029145-029146:K</t>
    <phoneticPr fontId="3" type="noConversion"/>
  </si>
  <si>
    <t>E_029242</t>
    <phoneticPr fontId="3" type="noConversion"/>
  </si>
  <si>
    <t>1. [E_029242] Full shutter 오류, 영상 흐름.</t>
    <phoneticPr fontId="3" type="noConversion"/>
  </si>
  <si>
    <t>C_028992-029121</t>
    <phoneticPr fontId="3" type="noConversion"/>
  </si>
  <si>
    <t>2. 관측 초반 영상들이 옅은 구름의 영향을 받음.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</si>
</sst>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71" zoomScale="145" zoomScaleNormal="145" workbookViewId="0">
      <selection activeCell="H78" sqref="H7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7" t="s">
        <v>0</v>
      </c>
      <c r="C2" s="10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0">
        <v>46324</v>
      </c>
      <c r="D3" s="141"/>
      <c r="E3" s="1"/>
      <c r="F3" s="1"/>
      <c r="G3" s="1"/>
      <c r="H3" s="1"/>
      <c r="I3" s="1"/>
      <c r="J3" s="1"/>
      <c r="K3" s="62" t="s">
        <v>2</v>
      </c>
      <c r="L3" s="142">
        <f>(P31-(P32+P33))/P31*100</f>
        <v>100</v>
      </c>
      <c r="M3" s="142"/>
      <c r="N3" s="62" t="s">
        <v>3</v>
      </c>
      <c r="O3" s="142">
        <f>(P31-P33)/P31*100</f>
        <v>100</v>
      </c>
      <c r="P3" s="142"/>
    </row>
    <row r="4" spans="2:16" ht="14.25" customHeight="1" x14ac:dyDescent="0.45">
      <c r="B4" s="30" t="s">
        <v>4</v>
      </c>
      <c r="C4" s="2" t="s">
        <v>179</v>
      </c>
      <c r="D4" s="2" t="s">
        <v>190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7" t="s">
        <v>7</v>
      </c>
      <c r="C7" s="10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0.99305555555555547</v>
      </c>
      <c r="D9" s="7">
        <v>2.2000000000000002</v>
      </c>
      <c r="E9" s="7">
        <v>12</v>
      </c>
      <c r="F9" s="7">
        <v>54</v>
      </c>
      <c r="G9" s="32" t="s">
        <v>185</v>
      </c>
      <c r="H9" s="7">
        <v>0.7</v>
      </c>
      <c r="I9" s="32">
        <v>90</v>
      </c>
      <c r="J9" s="8">
        <f>IF(L9, 1, 0) + IF(M9, 2, 0) + IF(N9, 4, 0) + IF(O9, 8, 0) + IF(P9, 16, 0)</f>
        <v>1</v>
      </c>
      <c r="K9" s="9" t="b">
        <v>0</v>
      </c>
      <c r="L9" s="9" t="b">
        <v>1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0.18680555555555556</v>
      </c>
      <c r="D10" s="7">
        <v>1.2</v>
      </c>
      <c r="E10" s="7">
        <v>11.5</v>
      </c>
      <c r="F10" s="7">
        <v>54</v>
      </c>
      <c r="G10" s="32" t="s">
        <v>194</v>
      </c>
      <c r="H10" s="7">
        <v>0.3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0.37638888888888888</v>
      </c>
      <c r="D11" s="12">
        <v>1.2</v>
      </c>
      <c r="E11" s="12">
        <v>10.5</v>
      </c>
      <c r="F11" s="12">
        <v>53</v>
      </c>
      <c r="G11" s="32" t="s">
        <v>193</v>
      </c>
      <c r="H11" s="7">
        <v>0.2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23.383333333333333</v>
      </c>
      <c r="D12" s="16">
        <f>AVERAGE(D9:D11)</f>
        <v>1.5333333333333334</v>
      </c>
      <c r="E12" s="16">
        <f>AVERAGE(E9:E11)</f>
        <v>11.333333333333334</v>
      </c>
      <c r="F12" s="17">
        <f>AVERAGE(F9:F11)</f>
        <v>53.666666666666664</v>
      </c>
      <c r="G12" s="18"/>
      <c r="H12" s="19">
        <f>AVERAGE(H9:H11)</f>
        <v>0.39999999999999997</v>
      </c>
      <c r="I12" s="1"/>
      <c r="J12" s="20">
        <f>AVERAGE(J9:J11)</f>
        <v>0.33333333333333331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7" t="s">
        <v>26</v>
      </c>
      <c r="C14" s="10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183</v>
      </c>
      <c r="F16" s="23" t="s">
        <v>187</v>
      </c>
      <c r="G16" s="23" t="s">
        <v>184</v>
      </c>
      <c r="H16" s="23" t="s">
        <v>181</v>
      </c>
      <c r="I16" s="23" t="s">
        <v>182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0.95694444444444438</v>
      </c>
      <c r="D17" s="24">
        <v>0.95833333333333337</v>
      </c>
      <c r="E17" s="24">
        <v>0.99305555555555547</v>
      </c>
      <c r="F17" s="24">
        <v>2.013888888888889E-2</v>
      </c>
      <c r="G17" s="24">
        <v>0.14722222222222223</v>
      </c>
      <c r="H17" s="24">
        <v>0.35625000000000001</v>
      </c>
      <c r="I17" s="24">
        <v>0.38263888888888892</v>
      </c>
      <c r="J17" s="24"/>
      <c r="K17" s="24"/>
      <c r="L17" s="24"/>
      <c r="M17" s="24"/>
      <c r="N17" s="24"/>
      <c r="O17" s="24"/>
      <c r="P17" s="24">
        <v>0.38680555555555557</v>
      </c>
    </row>
    <row r="18" spans="2:16" ht="14.15" customHeight="1" x14ac:dyDescent="0.45">
      <c r="B18" s="31" t="s">
        <v>43</v>
      </c>
      <c r="C18" s="104">
        <v>28986</v>
      </c>
      <c r="D18" s="23">
        <v>28987</v>
      </c>
      <c r="E18" s="23">
        <v>28992</v>
      </c>
      <c r="F18" s="23">
        <v>29009</v>
      </c>
      <c r="G18" s="23">
        <v>29097</v>
      </c>
      <c r="H18" s="23">
        <v>29241</v>
      </c>
      <c r="I18" s="23">
        <v>29254</v>
      </c>
      <c r="J18" s="23"/>
      <c r="K18" s="23"/>
      <c r="L18" s="23"/>
      <c r="M18" s="23"/>
      <c r="N18" s="23"/>
      <c r="O18" s="23"/>
      <c r="P18" s="23">
        <v>29259</v>
      </c>
    </row>
    <row r="19" spans="2:16" ht="14.15" customHeight="1" thickBot="1" x14ac:dyDescent="0.5">
      <c r="B19" s="11" t="s">
        <v>44</v>
      </c>
      <c r="C19" s="25"/>
      <c r="D19" s="23">
        <v>28991</v>
      </c>
      <c r="E19" s="23">
        <v>29008</v>
      </c>
      <c r="F19" s="26">
        <v>29096</v>
      </c>
      <c r="G19" s="26">
        <v>29240</v>
      </c>
      <c r="H19" s="26">
        <v>29253</v>
      </c>
      <c r="I19" s="26">
        <v>29258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17</v>
      </c>
      <c r="F20" s="29">
        <f t="shared" si="0"/>
        <v>88</v>
      </c>
      <c r="G20" s="29">
        <f t="shared" si="0"/>
        <v>144</v>
      </c>
      <c r="H20" s="29">
        <f t="shared" si="0"/>
        <v>13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51" t="s">
        <v>46</v>
      </c>
      <c r="C22" s="31" t="s">
        <v>22</v>
      </c>
      <c r="D22" s="31" t="s">
        <v>24</v>
      </c>
      <c r="E22" s="31" t="s">
        <v>47</v>
      </c>
      <c r="F22" s="152" t="s">
        <v>48</v>
      </c>
      <c r="G22" s="152"/>
      <c r="H22" s="152"/>
      <c r="I22" s="152"/>
      <c r="J22" s="31" t="s">
        <v>22</v>
      </c>
      <c r="K22" s="31" t="s">
        <v>24</v>
      </c>
      <c r="L22" s="31" t="s">
        <v>47</v>
      </c>
      <c r="M22" s="152" t="s">
        <v>48</v>
      </c>
      <c r="N22" s="152"/>
      <c r="O22" s="152"/>
      <c r="P22" s="152"/>
    </row>
    <row r="23" spans="2:16" ht="13.5" customHeight="1" x14ac:dyDescent="0.45">
      <c r="B23" s="151"/>
      <c r="C23" s="103"/>
      <c r="D23" s="103"/>
      <c r="E23" s="32" t="s">
        <v>172</v>
      </c>
      <c r="F23" s="135"/>
      <c r="G23" s="136"/>
      <c r="H23" s="136"/>
      <c r="I23" s="137"/>
      <c r="J23" s="103"/>
      <c r="K23" s="103"/>
      <c r="L23" s="32" t="s">
        <v>173</v>
      </c>
      <c r="M23" s="150"/>
      <c r="N23" s="150"/>
      <c r="O23" s="150"/>
      <c r="P23" s="150"/>
    </row>
    <row r="24" spans="2:16" ht="13.5" customHeight="1" x14ac:dyDescent="0.45">
      <c r="B24" s="151"/>
      <c r="C24" s="103"/>
      <c r="D24" s="103"/>
      <c r="E24" s="32" t="s">
        <v>174</v>
      </c>
      <c r="F24" s="135"/>
      <c r="G24" s="136"/>
      <c r="H24" s="136"/>
      <c r="I24" s="137"/>
      <c r="J24" s="103"/>
      <c r="K24" s="103"/>
      <c r="L24" s="32" t="s">
        <v>175</v>
      </c>
      <c r="M24" s="150"/>
      <c r="N24" s="150"/>
      <c r="O24" s="150"/>
      <c r="P24" s="150"/>
    </row>
    <row r="25" spans="2:16" ht="13.5" customHeight="1" x14ac:dyDescent="0.45">
      <c r="B25" s="151"/>
      <c r="C25" s="103"/>
      <c r="D25" s="103"/>
      <c r="E25" s="32" t="s">
        <v>177</v>
      </c>
      <c r="F25" s="135"/>
      <c r="G25" s="136"/>
      <c r="H25" s="136"/>
      <c r="I25" s="137"/>
      <c r="J25" s="103"/>
      <c r="K25" s="103"/>
      <c r="L25" s="32" t="s">
        <v>174</v>
      </c>
      <c r="M25" s="150"/>
      <c r="N25" s="150"/>
      <c r="O25" s="150"/>
      <c r="P25" s="150"/>
    </row>
    <row r="26" spans="2:16" ht="13.5" customHeight="1" x14ac:dyDescent="0.45">
      <c r="B26" s="151"/>
      <c r="C26" s="103"/>
      <c r="D26" s="103"/>
      <c r="E26" s="32" t="s">
        <v>173</v>
      </c>
      <c r="F26" s="135"/>
      <c r="G26" s="136"/>
      <c r="H26" s="136"/>
      <c r="I26" s="137"/>
      <c r="J26" s="103"/>
      <c r="K26" s="103"/>
      <c r="L26" s="32" t="s">
        <v>172</v>
      </c>
      <c r="M26" s="150"/>
      <c r="N26" s="150"/>
      <c r="O26" s="150"/>
      <c r="P26" s="150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7" t="s">
        <v>49</v>
      </c>
      <c r="C28" s="107"/>
      <c r="D28" s="10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/>
      <c r="D30" s="39"/>
      <c r="E30" s="39"/>
      <c r="F30" s="39"/>
      <c r="G30" s="39"/>
      <c r="H30" s="39"/>
      <c r="I30" s="39"/>
      <c r="J30" s="39"/>
      <c r="K30" s="40"/>
      <c r="L30" s="39"/>
      <c r="M30" s="39">
        <v>0.33263888888888887</v>
      </c>
      <c r="N30" s="39"/>
      <c r="O30" s="41"/>
      <c r="P30" s="42">
        <f>SUM(C30:J30,L30:N30)</f>
        <v>0.33263888888888887</v>
      </c>
    </row>
    <row r="31" spans="2:16" ht="14.15" customHeight="1" x14ac:dyDescent="0.45">
      <c r="B31" s="33" t="s">
        <v>164</v>
      </c>
      <c r="C31" s="43"/>
      <c r="D31" s="6">
        <v>0.20902777777777778</v>
      </c>
      <c r="E31" s="6"/>
      <c r="F31" s="6"/>
      <c r="G31" s="6"/>
      <c r="H31" s="6"/>
      <c r="I31" s="6"/>
      <c r="J31" s="6"/>
      <c r="K31" s="6">
        <v>4.7222222222222221E-2</v>
      </c>
      <c r="L31" s="6"/>
      <c r="M31" s="6"/>
      <c r="N31" s="6">
        <v>0.12708333333333333</v>
      </c>
      <c r="O31" s="44"/>
      <c r="P31" s="42">
        <f>SUM(C31:N31)</f>
        <v>0.3833333333333333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0.20902777777777778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4.7222222222222221E-2</v>
      </c>
      <c r="L34" s="97">
        <f t="shared" si="2"/>
        <v>0</v>
      </c>
      <c r="M34" s="97">
        <f t="shared" si="2"/>
        <v>0</v>
      </c>
      <c r="N34" s="97">
        <f>N31-N32-N33</f>
        <v>0.12708333333333333</v>
      </c>
      <c r="O34" s="101"/>
      <c r="P34" s="98">
        <f>P31-P32-P33</f>
        <v>0.3833333333333333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2" t="s">
        <v>66</v>
      </c>
      <c r="C36" s="138" t="s">
        <v>198</v>
      </c>
      <c r="D36" s="139"/>
      <c r="E36" s="138" t="s">
        <v>188</v>
      </c>
      <c r="F36" s="139"/>
      <c r="G36" s="138" t="s">
        <v>189</v>
      </c>
      <c r="H36" s="139"/>
      <c r="I36" s="138" t="s">
        <v>191</v>
      </c>
      <c r="J36" s="139"/>
      <c r="K36" s="138" t="s">
        <v>192</v>
      </c>
      <c r="L36" s="139"/>
      <c r="M36" s="138" t="s">
        <v>195</v>
      </c>
      <c r="N36" s="139"/>
      <c r="O36" s="138" t="s">
        <v>196</v>
      </c>
      <c r="P36" s="139"/>
    </row>
    <row r="37" spans="2:16" ht="18" customHeight="1" x14ac:dyDescent="0.45">
      <c r="B37" s="133"/>
      <c r="C37" s="138"/>
      <c r="D37" s="139"/>
      <c r="E37" s="130"/>
      <c r="F37" s="130"/>
      <c r="G37" s="138"/>
      <c r="H37" s="139"/>
      <c r="I37" s="131"/>
      <c r="J37" s="130"/>
      <c r="K37" s="130"/>
      <c r="L37" s="130"/>
      <c r="M37" s="130"/>
      <c r="N37" s="130"/>
      <c r="O37" s="130"/>
      <c r="P37" s="130"/>
    </row>
    <row r="38" spans="2:16" ht="18" customHeight="1" x14ac:dyDescent="0.45">
      <c r="B38" s="133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</row>
    <row r="39" spans="2:16" ht="18" customHeight="1" x14ac:dyDescent="0.45">
      <c r="B39" s="133"/>
      <c r="C39" s="130"/>
      <c r="D39" s="130"/>
      <c r="E39" s="130"/>
      <c r="F39" s="130"/>
      <c r="G39" s="130"/>
      <c r="H39" s="130"/>
      <c r="I39" s="131"/>
      <c r="J39" s="130"/>
      <c r="K39" s="130"/>
      <c r="L39" s="130"/>
      <c r="M39" s="130"/>
      <c r="N39" s="130"/>
      <c r="O39" s="130"/>
      <c r="P39" s="130"/>
    </row>
    <row r="40" spans="2:16" ht="18" customHeight="1" x14ac:dyDescent="0.45">
      <c r="B40" s="133"/>
      <c r="C40" s="130"/>
      <c r="D40" s="130"/>
      <c r="E40" s="130"/>
      <c r="F40" s="130"/>
      <c r="G40" s="131"/>
      <c r="H40" s="130"/>
      <c r="I40" s="130"/>
      <c r="J40" s="130"/>
      <c r="K40" s="130"/>
      <c r="L40" s="130"/>
      <c r="M40" s="130"/>
      <c r="N40" s="130"/>
      <c r="O40" s="130"/>
      <c r="P40" s="130"/>
    </row>
    <row r="41" spans="2:16" ht="18" customHeight="1" x14ac:dyDescent="0.45">
      <c r="B41" s="134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3" t="s">
        <v>67</v>
      </c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5"/>
    </row>
    <row r="44" spans="2:16" ht="14.15" customHeight="1" x14ac:dyDescent="0.45">
      <c r="B44" s="126" t="s">
        <v>197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8"/>
    </row>
    <row r="45" spans="2:16" ht="14.15" customHeight="1" x14ac:dyDescent="0.45">
      <c r="B45" s="126" t="s">
        <v>199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9"/>
    </row>
    <row r="46" spans="2:16" ht="14.15" customHeight="1" x14ac:dyDescent="0.45">
      <c r="B46" s="117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19"/>
    </row>
    <row r="47" spans="2:16" ht="14.15" customHeight="1" x14ac:dyDescent="0.45">
      <c r="B47" s="117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9"/>
    </row>
    <row r="48" spans="2:16" ht="14.15" customHeight="1" x14ac:dyDescent="0.45">
      <c r="B48" s="117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9"/>
    </row>
    <row r="49" spans="2:16" ht="14.15" customHeight="1" x14ac:dyDescent="0.45">
      <c r="B49" s="117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9"/>
    </row>
    <row r="50" spans="2:16" ht="14.15" customHeight="1" x14ac:dyDescent="0.45">
      <c r="B50" s="117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9"/>
    </row>
    <row r="51" spans="2:16" ht="14.15" customHeight="1" x14ac:dyDescent="0.45">
      <c r="B51" s="117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9"/>
    </row>
    <row r="52" spans="2:16" ht="14.15" customHeight="1" thickBot="1" x14ac:dyDescent="0.5">
      <c r="B52" s="120"/>
      <c r="C52" s="121"/>
      <c r="D52" s="118"/>
      <c r="E52" s="118"/>
      <c r="F52" s="118"/>
      <c r="G52" s="121"/>
      <c r="H52" s="121"/>
      <c r="I52" s="121"/>
      <c r="J52" s="121"/>
      <c r="K52" s="121"/>
      <c r="L52" s="121"/>
      <c r="M52" s="121"/>
      <c r="N52" s="121"/>
      <c r="O52" s="121"/>
      <c r="P52" s="122"/>
    </row>
    <row r="53" spans="2:16" ht="14.15" customHeight="1" thickTop="1" thickBot="1" x14ac:dyDescent="0.5">
      <c r="B53" s="153" t="s">
        <v>166</v>
      </c>
      <c r="C53" s="154"/>
      <c r="D53" s="100">
        <v>2.42</v>
      </c>
      <c r="E53" s="100">
        <v>1.57</v>
      </c>
      <c r="F53" s="100">
        <v>1.68</v>
      </c>
      <c r="G53" s="154"/>
      <c r="H53" s="154"/>
      <c r="I53" s="154"/>
      <c r="J53" s="154"/>
      <c r="K53" s="154"/>
      <c r="L53" s="154"/>
      <c r="M53" s="154"/>
      <c r="N53" s="154"/>
      <c r="O53" s="154"/>
      <c r="P53" s="155"/>
    </row>
    <row r="54" spans="2:16" ht="14.15" customHeight="1" thickTop="1" thickBot="1" x14ac:dyDescent="0.5">
      <c r="B54" s="156" t="s">
        <v>180</v>
      </c>
      <c r="C54" s="157"/>
      <c r="D54" s="157"/>
      <c r="E54" s="158"/>
      <c r="F54" s="100"/>
      <c r="G54" s="159"/>
      <c r="H54" s="159"/>
      <c r="I54" s="159"/>
      <c r="J54" s="159"/>
      <c r="K54" s="159"/>
      <c r="L54" s="159"/>
      <c r="M54" s="159"/>
      <c r="N54" s="159"/>
      <c r="O54" s="159"/>
      <c r="P54" s="160"/>
    </row>
    <row r="55" spans="2:16" ht="13.5" customHeight="1" thickTop="1" x14ac:dyDescent="0.45"/>
    <row r="56" spans="2:16" ht="17.25" customHeight="1" x14ac:dyDescent="0.45">
      <c r="B56" s="164" t="s">
        <v>68</v>
      </c>
      <c r="C56" s="16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5" t="s">
        <v>69</v>
      </c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7"/>
      <c r="N57" s="168" t="s">
        <v>70</v>
      </c>
      <c r="O57" s="166"/>
      <c r="P57" s="169"/>
    </row>
    <row r="58" spans="2:16" ht="17.149999999999999" customHeight="1" x14ac:dyDescent="0.45">
      <c r="B58" s="170" t="s">
        <v>71</v>
      </c>
      <c r="C58" s="171"/>
      <c r="D58" s="172"/>
      <c r="E58" s="170" t="s">
        <v>72</v>
      </c>
      <c r="F58" s="171"/>
      <c r="G58" s="172"/>
      <c r="H58" s="171" t="s">
        <v>73</v>
      </c>
      <c r="I58" s="171"/>
      <c r="J58" s="171"/>
      <c r="K58" s="173" t="s">
        <v>74</v>
      </c>
      <c r="L58" s="171"/>
      <c r="M58" s="174"/>
      <c r="N58" s="175"/>
      <c r="O58" s="171"/>
      <c r="P58" s="176"/>
    </row>
    <row r="59" spans="2:16" ht="20.149999999999999" customHeight="1" x14ac:dyDescent="0.45">
      <c r="B59" s="105" t="s">
        <v>75</v>
      </c>
      <c r="C59" s="106"/>
      <c r="D59" s="54" t="b">
        <v>1</v>
      </c>
      <c r="E59" s="105" t="s">
        <v>76</v>
      </c>
      <c r="F59" s="106"/>
      <c r="G59" s="54" t="b">
        <v>1</v>
      </c>
      <c r="H59" s="113" t="s">
        <v>77</v>
      </c>
      <c r="I59" s="106"/>
      <c r="J59" s="54" t="b">
        <v>1</v>
      </c>
      <c r="K59" s="113" t="s">
        <v>78</v>
      </c>
      <c r="L59" s="106"/>
      <c r="M59" s="54" t="b">
        <v>1</v>
      </c>
      <c r="N59" s="114" t="s">
        <v>79</v>
      </c>
      <c r="O59" s="106"/>
      <c r="P59" s="54" t="b">
        <v>1</v>
      </c>
    </row>
    <row r="60" spans="2:16" ht="20.149999999999999" customHeight="1" x14ac:dyDescent="0.45">
      <c r="B60" s="105" t="s">
        <v>80</v>
      </c>
      <c r="C60" s="106"/>
      <c r="D60" s="54" t="b">
        <v>1</v>
      </c>
      <c r="E60" s="105" t="s">
        <v>81</v>
      </c>
      <c r="F60" s="106"/>
      <c r="G60" s="54" t="b">
        <v>1</v>
      </c>
      <c r="H60" s="113" t="s">
        <v>82</v>
      </c>
      <c r="I60" s="106"/>
      <c r="J60" s="54" t="b">
        <v>1</v>
      </c>
      <c r="K60" s="113" t="s">
        <v>83</v>
      </c>
      <c r="L60" s="106"/>
      <c r="M60" s="54" t="b">
        <v>1</v>
      </c>
      <c r="N60" s="114" t="s">
        <v>84</v>
      </c>
      <c r="O60" s="106"/>
      <c r="P60" s="54" t="b">
        <v>1</v>
      </c>
    </row>
    <row r="61" spans="2:16" ht="20.149999999999999" customHeight="1" x14ac:dyDescent="0.45">
      <c r="B61" s="105" t="s">
        <v>85</v>
      </c>
      <c r="C61" s="106"/>
      <c r="D61" s="54" t="b">
        <v>1</v>
      </c>
      <c r="E61" s="105" t="s">
        <v>86</v>
      </c>
      <c r="F61" s="106"/>
      <c r="G61" s="54" t="b">
        <v>1</v>
      </c>
      <c r="H61" s="113" t="s">
        <v>87</v>
      </c>
      <c r="I61" s="106"/>
      <c r="J61" s="54" t="b">
        <v>1</v>
      </c>
      <c r="K61" s="113" t="s">
        <v>88</v>
      </c>
      <c r="L61" s="106"/>
      <c r="M61" s="54" t="b">
        <v>1</v>
      </c>
      <c r="N61" s="114" t="s">
        <v>89</v>
      </c>
      <c r="O61" s="106"/>
      <c r="P61" s="54" t="b">
        <v>1</v>
      </c>
    </row>
    <row r="62" spans="2:16" ht="20.149999999999999" customHeight="1" x14ac:dyDescent="0.45">
      <c r="B62" s="113" t="s">
        <v>87</v>
      </c>
      <c r="C62" s="106"/>
      <c r="D62" s="54" t="b">
        <v>1</v>
      </c>
      <c r="E62" s="105" t="s">
        <v>90</v>
      </c>
      <c r="F62" s="106"/>
      <c r="G62" s="54" t="b">
        <v>1</v>
      </c>
      <c r="H62" s="113" t="s">
        <v>91</v>
      </c>
      <c r="I62" s="106"/>
      <c r="J62" s="54" t="b">
        <v>0</v>
      </c>
      <c r="K62" s="113" t="s">
        <v>92</v>
      </c>
      <c r="L62" s="106"/>
      <c r="M62" s="54" t="b">
        <v>1</v>
      </c>
      <c r="N62" s="114" t="s">
        <v>82</v>
      </c>
      <c r="O62" s="106"/>
      <c r="P62" s="54" t="b">
        <v>1</v>
      </c>
    </row>
    <row r="63" spans="2:16" ht="20.149999999999999" customHeight="1" x14ac:dyDescent="0.45">
      <c r="B63" s="113" t="s">
        <v>93</v>
      </c>
      <c r="C63" s="106"/>
      <c r="D63" s="54" t="b">
        <v>1</v>
      </c>
      <c r="E63" s="105" t="s">
        <v>94</v>
      </c>
      <c r="F63" s="106"/>
      <c r="G63" s="54" t="b">
        <v>1</v>
      </c>
      <c r="H63" s="64"/>
      <c r="I63" s="65"/>
      <c r="J63" s="66"/>
      <c r="K63" s="113" t="s">
        <v>95</v>
      </c>
      <c r="L63" s="106"/>
      <c r="M63" s="54" t="b">
        <v>1</v>
      </c>
      <c r="N63" s="114" t="s">
        <v>162</v>
      </c>
      <c r="O63" s="106"/>
      <c r="P63" s="54" t="b">
        <v>1</v>
      </c>
    </row>
    <row r="64" spans="2:16" ht="20.149999999999999" customHeight="1" x14ac:dyDescent="0.45">
      <c r="B64" s="113" t="s">
        <v>96</v>
      </c>
      <c r="C64" s="106"/>
      <c r="D64" s="54" t="b">
        <v>0</v>
      </c>
      <c r="E64" s="105" t="s">
        <v>97</v>
      </c>
      <c r="F64" s="106"/>
      <c r="G64" s="54" t="b">
        <v>1</v>
      </c>
      <c r="H64" s="67"/>
      <c r="I64" s="68"/>
      <c r="J64" s="69"/>
      <c r="K64" s="115" t="s">
        <v>98</v>
      </c>
      <c r="L64" s="11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5" t="s">
        <v>161</v>
      </c>
      <c r="F65" s="106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7" t="s">
        <v>104</v>
      </c>
      <c r="C69" s="107"/>
      <c r="D69"/>
      <c r="E69"/>
      <c r="F69" s="109" t="s">
        <v>105</v>
      </c>
      <c r="G69" s="111" t="s">
        <v>106</v>
      </c>
      <c r="H69"/>
      <c r="I69" s="107" t="s">
        <v>107</v>
      </c>
      <c r="J69" s="10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8"/>
      <c r="C70" s="108"/>
      <c r="D70" s="78"/>
      <c r="E70" s="79"/>
      <c r="F70" s="110"/>
      <c r="G70" s="112"/>
      <c r="H70" s="80"/>
      <c r="I70" s="108"/>
      <c r="J70" s="108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-162.30000000000001</v>
      </c>
      <c r="D72" s="56">
        <v>-165.1</v>
      </c>
      <c r="E72" s="90" t="s">
        <v>117</v>
      </c>
      <c r="F72" s="56">
        <v>19.899999999999999</v>
      </c>
      <c r="G72" s="56">
        <v>18.3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-165.1</v>
      </c>
      <c r="D73" s="56">
        <v>-167.9</v>
      </c>
      <c r="E73" s="92" t="s">
        <v>121</v>
      </c>
      <c r="F73" s="57">
        <v>42.9</v>
      </c>
      <c r="G73" s="57">
        <v>29.7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-189.1</v>
      </c>
      <c r="D74" s="56">
        <v>-190.9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-105.4</v>
      </c>
      <c r="D75" s="56">
        <v>-113.2</v>
      </c>
      <c r="E75" s="92" t="s">
        <v>131</v>
      </c>
      <c r="F75" s="58">
        <v>15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29.3</v>
      </c>
      <c r="D76" s="56">
        <v>27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25</v>
      </c>
      <c r="D77" s="56">
        <v>23.3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23.1</v>
      </c>
      <c r="D78" s="56">
        <v>21.5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21.6</v>
      </c>
      <c r="D79" s="56">
        <v>20.2</v>
      </c>
      <c r="E79" s="90" t="s">
        <v>151</v>
      </c>
      <c r="F79" s="56">
        <v>19.2</v>
      </c>
      <c r="G79" s="56">
        <v>12.8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1.2999999999999999E-4</v>
      </c>
      <c r="D80" s="60">
        <v>1.16E-4</v>
      </c>
      <c r="E80" s="92" t="s">
        <v>156</v>
      </c>
      <c r="F80" s="57">
        <v>43.7</v>
      </c>
      <c r="G80" s="57">
        <v>55.7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3" t="s">
        <v>160</v>
      </c>
      <c r="C84" s="143"/>
    </row>
    <row r="85" spans="2:16" ht="15" customHeight="1" x14ac:dyDescent="0.45">
      <c r="B85" s="144" t="s">
        <v>178</v>
      </c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6"/>
    </row>
    <row r="86" spans="2:16" ht="15" customHeight="1" x14ac:dyDescent="0.45">
      <c r="B86" s="147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9"/>
    </row>
    <row r="87" spans="2:16" ht="15" customHeight="1" x14ac:dyDescent="0.45">
      <c r="B87" s="147" t="s">
        <v>186</v>
      </c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9"/>
    </row>
    <row r="88" spans="2:16" ht="15" customHeight="1" x14ac:dyDescent="0.45">
      <c r="B88" s="147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9"/>
    </row>
    <row r="89" spans="2:16" ht="15" customHeight="1" x14ac:dyDescent="0.45">
      <c r="B89" s="147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9"/>
    </row>
    <row r="90" spans="2:16" ht="15" customHeight="1" x14ac:dyDescent="0.45">
      <c r="B90" s="147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9"/>
    </row>
    <row r="91" spans="2:16" ht="15" customHeight="1" x14ac:dyDescent="0.45">
      <c r="B91" s="147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9"/>
    </row>
    <row r="92" spans="2:16" ht="15" customHeight="1" x14ac:dyDescent="0.45">
      <c r="B92" s="147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9"/>
    </row>
    <row r="93" spans="2:16" ht="15" customHeight="1" x14ac:dyDescent="0.45">
      <c r="B93" s="147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9"/>
    </row>
    <row r="94" spans="2:16" ht="15" customHeight="1" x14ac:dyDescent="0.45">
      <c r="B94" s="147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9"/>
    </row>
    <row r="95" spans="2:16" ht="15" customHeight="1" x14ac:dyDescent="0.45">
      <c r="B95" s="147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9"/>
    </row>
    <row r="96" spans="2:16" ht="15" customHeight="1" x14ac:dyDescent="0.45">
      <c r="B96" s="147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9"/>
    </row>
    <row r="97" spans="2:16" ht="15" customHeight="1" x14ac:dyDescent="0.45">
      <c r="B97" s="147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9"/>
    </row>
    <row r="98" spans="2:16" ht="15" customHeight="1" x14ac:dyDescent="0.45">
      <c r="B98" s="147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9"/>
    </row>
    <row r="99" spans="2:16" ht="15" customHeight="1" x14ac:dyDescent="0.45">
      <c r="B99" s="161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2026-10-29T09:21:19Z</dcterms:modified>
</cp:coreProperties>
</file>