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09E1E16E-94E3-431F-ACED-D285037A975A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<sst xmlns="http://schemas.openxmlformats.org/spreadsheetml/2006/main" count="201" uniqueCount="187">
  <si>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</si>
  <si>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</si>
  <si>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</si>
  <si>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</si>
  <si>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</si>
  <si>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</si>
  <si>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</si>
  <si>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</si>
  <si>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</si>
  <si>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</si>
  <si>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</si>
  <si>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</si>
  <si>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</si>
  <si>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</si>
  <si>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</si>
  <si>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</si>
  <si>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</si>
  <si>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</si>
  <si>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</si>
  <si>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</si>
  <si>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</si>
  <si>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</si>
  <si>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</si>
  <si>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</si>
  <si>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</si>
  <si>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</si>
  <si>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</si>
  <si>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</si>
  <si>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</si>
  <si>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</si>
  <si>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</si>
  <si>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</si>
  <si>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</si>
  <si>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</si>
  <si>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</si>
  <si>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</si>
  <si>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</si>
  <si>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</si>
  <si>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</si>
  <si>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</si>
  <si>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</si>
  <si>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</si>
  <si>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</si>
  <si>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</si>
  <si>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</si>
  <si>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</si>
  <si>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</si>
  <si>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</si>
  <si>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</si>
  <si>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</si>
  <si>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</si>
  <si>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</si>
  <si>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</si>
  <si>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</si>
  <si>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</si>
  <si>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</si>
  <si>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</si>
  <si>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</si>
  <si>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</si>
  <si>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</si>
  <si>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</si>
  <si>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</si>
  <si>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</si>
  <si>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</si>
  <si>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</si>
  <si>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</si>
  <si>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</si>
  <si>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</si>
  <si>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</si>
  <si>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</si>
  <si>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</si>
  <si>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</si>
  <si>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</si>
  <si>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</si>
  <si>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</si>
  <si>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</si>
  <si>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</si>
  <si>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</si>
  <si>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</si>
  <si>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</si>
  <si>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</si>
  <si>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</si>
  <si>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</si>
  <si>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</si>
  <si>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</si>
  <si>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</si>
  <si>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</si>
  <si>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</si>
  <si>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</si>
  <si>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</si>
  <si>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</si>
  <si>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</si>
  <si>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</si>
  <si>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</si>
  <si>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</si>
  <si>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</si>
  <si>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</si>
  <si>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</si>
  <si>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</si>
  <si>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</si>
  <si>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</si>
  <si>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</si>
  <si>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</si>
  <si>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</si>
  <si>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</si>
  <si>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</si>
  <si>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</si>
  <si>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</si>
  <si>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</si>
  <si>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</si>
  <si>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</si>
  <si>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</si>
  <si>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</si>
  <si>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</si>
  <si>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</si>
  <si>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</si>
  <si>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</si>
  <si>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</si>
  <si>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</si>
  <si>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</si>
  <si>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</si>
  <si>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</si>
  <si>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</si>
  <si>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</si>
  <si>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</si>
  <si>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</si>
  <si>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</si>
  <si>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</si>
  <si>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</si>
  <si>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</si>
  <si>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</si>
  <si>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</si>
  <si>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</si>
  <si>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</si>
  <si>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</si>
  <si>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</si>
  <si>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</si>
  <si>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</si>
  <si>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</si>
  <si>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</si>
  <si>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</si>
  <si>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</si>
  <si>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</si>
  <si>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</si>
  <si>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</si>
  <si>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</si>
  <si>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</si>
  <si>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</si>
  <si>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</si>
  <si>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</si>
  <si>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</si>
  <si>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</si>
  <si>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</si>
  <si>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</si>
  <si>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</si>
  <si>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</si>
  <si>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</si>
  <si>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</si>
  <si>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</si>
  <si>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</si>
  <si>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</si>
  <si>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</si>
  <si>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</si>
  <si>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</si>
  <si>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</si>
  <si>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</si>
  <si>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</si>
  <si>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</si>
  <si>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</si>
  <si>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</si>
  <si>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</si>
  <si>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</si>
  <si>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</si>
  <si>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</si>
  <si>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</si>
  <si>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</si>
  <si>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</si>
  <si>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</si>
  <si>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모민재</t>
    <phoneticPr fontId="3" type="noConversion"/>
  </si>
  <si>
    <t>1. 월령 40% 이하로 방풍막 해제.</t>
    <phoneticPr fontId="3" type="noConversion"/>
  </si>
  <si>
    <t>ALL</t>
    <phoneticPr fontId="3" type="noConversion"/>
  </si>
  <si>
    <t>N</t>
    <phoneticPr fontId="3" type="noConversion"/>
  </si>
  <si>
    <t>허정환</t>
    <phoneticPr fontId="3" type="noConversion"/>
  </si>
  <si>
    <t>NW</t>
    <phoneticPr fontId="3" type="noConversion"/>
  </si>
  <si>
    <t>1. [23:43-07:15] 구름에 의한 관측 대기</t>
    <phoneticPr fontId="3" type="noConversion"/>
  </si>
  <si>
    <t xml:space="preserve"> DIR-KSP</t>
    <phoneticPr fontId="3" type="noConversion"/>
  </si>
  <si>
    <t>2. [07:20-9:11] 구름에 의한 관측 대기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</si>
</sst>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26" zoomScale="145" zoomScaleNormal="145" workbookViewId="0">
      <selection activeCell="B43" sqref="B43:P43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38">
        <v>46303</v>
      </c>
      <c r="D3" s="139"/>
      <c r="E3" s="1"/>
      <c r="F3" s="1"/>
      <c r="G3" s="1"/>
      <c r="H3" s="1"/>
      <c r="I3" s="1"/>
      <c r="J3" s="1"/>
      <c r="K3" s="62" t="s">
        <v>2</v>
      </c>
      <c r="L3" s="140">
        <f>(P31-(P32+P33))/P31*100</f>
        <v>0.91240875912409902</v>
      </c>
      <c r="M3" s="140"/>
      <c r="N3" s="62" t="s">
        <v>3</v>
      </c>
      <c r="O3" s="140">
        <f>(P31-P33)/P31*100</f>
        <v>100</v>
      </c>
      <c r="P3" s="140"/>
    </row>
    <row r="4" spans="2:16" ht="14.25" customHeight="1" x14ac:dyDescent="0.45">
      <c r="B4" s="30" t="s">
        <v>4</v>
      </c>
      <c r="C4" s="2" t="s">
        <v>182</v>
      </c>
      <c r="D4" s="2" t="s">
        <v>178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0.98819444444444438</v>
      </c>
      <c r="D9" s="7"/>
      <c r="E9" s="7">
        <v>12.5</v>
      </c>
      <c r="F9" s="7">
        <v>30</v>
      </c>
      <c r="G9" s="32" t="s">
        <v>183</v>
      </c>
      <c r="H9" s="7">
        <v>2.2000000000000002</v>
      </c>
      <c r="I9" s="32">
        <v>0.1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0.20833333333333334</v>
      </c>
      <c r="D10" s="7"/>
      <c r="E10" s="7"/>
      <c r="F10" s="7"/>
      <c r="G10" s="32"/>
      <c r="H10" s="7"/>
      <c r="I10" s="10"/>
      <c r="J10" s="8">
        <f>IF(L10, 1, 0) + IF(M10, 2, 0) + IF(N10, 4, 0) + IF(O10, 8, 0) + IF(P10, 16, 0)</f>
        <v>0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0.38263888888888892</v>
      </c>
      <c r="D11" s="12"/>
      <c r="E11" s="12">
        <v>8.8000000000000007</v>
      </c>
      <c r="F11" s="12">
        <v>54</v>
      </c>
      <c r="G11" s="32" t="s">
        <v>181</v>
      </c>
      <c r="H11" s="7">
        <v>2.6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23.394444444444442</v>
      </c>
      <c r="D12" s="16" t="e">
        <f>AVERAGE(D9:D11)</f>
        <v>#DIV/0!</v>
      </c>
      <c r="E12" s="16">
        <f>AVERAGE(E9:E11)</f>
        <v>10.65</v>
      </c>
      <c r="F12" s="17">
        <f>AVERAGE(F9:F11)</f>
        <v>42</v>
      </c>
      <c r="G12" s="18"/>
      <c r="H12" s="19">
        <f>AVERAGE(H9:H11)</f>
        <v>2.4000000000000004</v>
      </c>
      <c r="I12" s="1"/>
      <c r="J12" s="20">
        <f>AVERAGE(J9:J11)</f>
        <v>5.333333333333333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185</v>
      </c>
      <c r="F16" s="23" t="s">
        <v>180</v>
      </c>
      <c r="G16" s="23"/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0.95624999999999993</v>
      </c>
      <c r="D17" s="24">
        <v>0.95763888888888893</v>
      </c>
      <c r="E17" s="24">
        <v>0.30208333333333331</v>
      </c>
      <c r="F17" s="24">
        <v>0.38263888888888892</v>
      </c>
      <c r="G17" s="24"/>
      <c r="H17" s="24"/>
      <c r="I17" s="24"/>
      <c r="J17" s="24"/>
      <c r="K17" s="24"/>
      <c r="L17" s="24"/>
      <c r="M17" s="24"/>
      <c r="N17" s="24"/>
      <c r="O17" s="24"/>
      <c r="P17" s="24">
        <v>0.38750000000000001</v>
      </c>
    </row>
    <row r="18" spans="2:16" ht="14.15" customHeight="1" x14ac:dyDescent="0.45">
      <c r="B18" s="31" t="s">
        <v>43</v>
      </c>
      <c r="C18" s="175">
        <v>26202</v>
      </c>
      <c r="D18" s="23">
        <v>26204</v>
      </c>
      <c r="E18" s="23">
        <v>26208</v>
      </c>
      <c r="F18" s="23">
        <v>26211</v>
      </c>
      <c r="G18" s="23"/>
      <c r="H18" s="23"/>
      <c r="I18" s="23"/>
      <c r="J18" s="23"/>
      <c r="K18" s="23"/>
      <c r="L18" s="23"/>
      <c r="M18" s="23"/>
      <c r="N18" s="23"/>
      <c r="O18" s="23"/>
      <c r="P18" s="23">
        <v>26216</v>
      </c>
    </row>
    <row r="19" spans="2:16" ht="14.15" customHeight="1" thickBot="1" x14ac:dyDescent="0.5">
      <c r="B19" s="11" t="s">
        <v>44</v>
      </c>
      <c r="C19" s="25"/>
      <c r="D19" s="23">
        <v>26208</v>
      </c>
      <c r="E19" s="23">
        <v>26210</v>
      </c>
      <c r="F19" s="26">
        <v>26215</v>
      </c>
      <c r="G19" s="26"/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3</v>
      </c>
      <c r="F20" s="29">
        <f t="shared" si="0"/>
        <v>5</v>
      </c>
      <c r="G20" s="29" t="str">
        <f t="shared" si="0"/>
        <v/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49" t="s">
        <v>46</v>
      </c>
      <c r="C22" s="31" t="s">
        <v>22</v>
      </c>
      <c r="D22" s="31" t="s">
        <v>24</v>
      </c>
      <c r="E22" s="31" t="s">
        <v>47</v>
      </c>
      <c r="F22" s="150" t="s">
        <v>48</v>
      </c>
      <c r="G22" s="150"/>
      <c r="H22" s="150"/>
      <c r="I22" s="150"/>
      <c r="J22" s="31" t="s">
        <v>22</v>
      </c>
      <c r="K22" s="31" t="s">
        <v>24</v>
      </c>
      <c r="L22" s="31" t="s">
        <v>47</v>
      </c>
      <c r="M22" s="150" t="s">
        <v>48</v>
      </c>
      <c r="N22" s="150"/>
      <c r="O22" s="150"/>
      <c r="P22" s="150"/>
    </row>
    <row r="23" spans="2:16" ht="13.5" customHeight="1" x14ac:dyDescent="0.45">
      <c r="B23" s="149"/>
      <c r="C23" s="103"/>
      <c r="D23" s="103"/>
      <c r="E23" s="32" t="s">
        <v>172</v>
      </c>
      <c r="F23" s="133"/>
      <c r="G23" s="134"/>
      <c r="H23" s="134"/>
      <c r="I23" s="135"/>
      <c r="J23" s="103"/>
      <c r="K23" s="103"/>
      <c r="L23" s="32" t="s">
        <v>173</v>
      </c>
      <c r="M23" s="148"/>
      <c r="N23" s="148"/>
      <c r="O23" s="148"/>
      <c r="P23" s="148"/>
    </row>
    <row r="24" spans="2:16" ht="13.5" customHeight="1" x14ac:dyDescent="0.45">
      <c r="B24" s="149"/>
      <c r="C24" s="103"/>
      <c r="D24" s="103"/>
      <c r="E24" s="32" t="s">
        <v>174</v>
      </c>
      <c r="F24" s="133"/>
      <c r="G24" s="134"/>
      <c r="H24" s="134"/>
      <c r="I24" s="135"/>
      <c r="J24" s="103"/>
      <c r="K24" s="103"/>
      <c r="L24" s="32" t="s">
        <v>175</v>
      </c>
      <c r="M24" s="148"/>
      <c r="N24" s="148"/>
      <c r="O24" s="148"/>
      <c r="P24" s="148"/>
    </row>
    <row r="25" spans="2:16" ht="13.5" customHeight="1" x14ac:dyDescent="0.45">
      <c r="B25" s="149"/>
      <c r="C25" s="103"/>
      <c r="D25" s="103"/>
      <c r="E25" s="32" t="s">
        <v>177</v>
      </c>
      <c r="F25" s="133"/>
      <c r="G25" s="134"/>
      <c r="H25" s="134"/>
      <c r="I25" s="135"/>
      <c r="J25" s="103"/>
      <c r="K25" s="103"/>
      <c r="L25" s="32" t="s">
        <v>174</v>
      </c>
      <c r="M25" s="148"/>
      <c r="N25" s="148"/>
      <c r="O25" s="148"/>
      <c r="P25" s="148"/>
    </row>
    <row r="26" spans="2:16" ht="13.5" customHeight="1" x14ac:dyDescent="0.45">
      <c r="B26" s="149"/>
      <c r="C26" s="103"/>
      <c r="D26" s="103"/>
      <c r="E26" s="32" t="s">
        <v>173</v>
      </c>
      <c r="F26" s="133"/>
      <c r="G26" s="134"/>
      <c r="H26" s="134"/>
      <c r="I26" s="135"/>
      <c r="J26" s="103"/>
      <c r="K26" s="103"/>
      <c r="L26" s="32" t="s">
        <v>172</v>
      </c>
      <c r="M26" s="148"/>
      <c r="N26" s="148"/>
      <c r="O26" s="148"/>
      <c r="P26" s="14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7.9861111111111105E-2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>
        <v>0.25833333333333336</v>
      </c>
      <c r="O30" s="41"/>
      <c r="P30" s="42">
        <f>SUM(C30:J30,L30:N30)</f>
        <v>0.35902777777777778</v>
      </c>
    </row>
    <row r="31" spans="2:16" ht="14.15" customHeight="1" x14ac:dyDescent="0.45">
      <c r="B31" s="33" t="s">
        <v>164</v>
      </c>
      <c r="C31" s="43">
        <v>0.10069444444444443</v>
      </c>
      <c r="D31" s="6">
        <v>0.25833333333333336</v>
      </c>
      <c r="E31" s="6"/>
      <c r="F31" s="6"/>
      <c r="G31" s="6"/>
      <c r="H31" s="6"/>
      <c r="I31" s="6"/>
      <c r="J31" s="6">
        <v>2.1527777777777781E-2</v>
      </c>
      <c r="K31" s="6"/>
      <c r="L31" s="6"/>
      <c r="M31" s="6"/>
      <c r="N31" s="6"/>
      <c r="O31" s="44"/>
      <c r="P31" s="42">
        <f>SUM(C31:N31)</f>
        <v>0.38055555555555554</v>
      </c>
    </row>
    <row r="32" spans="2:16" ht="14.15" customHeight="1" x14ac:dyDescent="0.45">
      <c r="B32" s="33" t="s">
        <v>64</v>
      </c>
      <c r="C32" s="45">
        <v>0.10069444444444443</v>
      </c>
      <c r="D32" s="46">
        <v>0.25486111111111109</v>
      </c>
      <c r="E32" s="46"/>
      <c r="F32" s="46"/>
      <c r="G32" s="46"/>
      <c r="H32" s="46"/>
      <c r="I32" s="46"/>
      <c r="J32" s="46">
        <v>2.1527777777777781E-2</v>
      </c>
      <c r="K32" s="46"/>
      <c r="L32" s="46"/>
      <c r="M32" s="46"/>
      <c r="N32" s="46"/>
      <c r="O32" s="47"/>
      <c r="P32" s="42">
        <f>SUM(C32:N32)</f>
        <v>0.37708333333333327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3.4722222222222654E-3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3.4722222222222654E-3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0" t="s">
        <v>66</v>
      </c>
      <c r="C36" s="136"/>
      <c r="D36" s="137"/>
      <c r="E36" s="136"/>
      <c r="F36" s="137"/>
      <c r="G36" s="136"/>
      <c r="H36" s="137"/>
      <c r="I36" s="136"/>
      <c r="J36" s="137"/>
      <c r="K36" s="136"/>
      <c r="L36" s="137"/>
      <c r="M36" s="136"/>
      <c r="N36" s="137"/>
      <c r="O36" s="136"/>
      <c r="P36" s="137"/>
    </row>
    <row r="37" spans="2:16" ht="18" customHeight="1" x14ac:dyDescent="0.45">
      <c r="B37" s="131"/>
      <c r="C37" s="136"/>
      <c r="D37" s="137"/>
      <c r="E37" s="128"/>
      <c r="F37" s="128"/>
      <c r="G37" s="136"/>
      <c r="H37" s="137"/>
      <c r="I37" s="129"/>
      <c r="J37" s="128"/>
      <c r="K37" s="128"/>
      <c r="L37" s="128"/>
      <c r="M37" s="128"/>
      <c r="N37" s="128"/>
      <c r="O37" s="128"/>
      <c r="P37" s="128"/>
    </row>
    <row r="38" spans="2:16" ht="18" customHeight="1" x14ac:dyDescent="0.45">
      <c r="B38" s="131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  <row r="39" spans="2:16" ht="18" customHeight="1" x14ac:dyDescent="0.45">
      <c r="B39" s="131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</row>
    <row r="40" spans="2:16" ht="18" customHeight="1" x14ac:dyDescent="0.45">
      <c r="B40" s="131"/>
      <c r="C40" s="128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2:16" ht="18" customHeight="1" x14ac:dyDescent="0.45">
      <c r="B41" s="132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2" t="s">
        <v>67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4"/>
    </row>
    <row r="44" spans="2:16" ht="14.15" customHeight="1" x14ac:dyDescent="0.45">
      <c r="B44" s="125" t="s">
        <v>184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5" customHeight="1" x14ac:dyDescent="0.45">
      <c r="B45" s="125" t="s">
        <v>186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5" customHeight="1" x14ac:dyDescent="0.45">
      <c r="B46" s="116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</row>
    <row r="47" spans="2:16" ht="14.15" customHeight="1" x14ac:dyDescent="0.45">
      <c r="B47" s="116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5" customHeight="1" x14ac:dyDescent="0.45">
      <c r="B48" s="116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5" customHeight="1" x14ac:dyDescent="0.4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5" customHeight="1" x14ac:dyDescent="0.4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5" customHeight="1" x14ac:dyDescent="0.4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5" customHeight="1" thickBot="1" x14ac:dyDescent="0.5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5" customHeight="1" thickTop="1" thickBot="1" x14ac:dyDescent="0.5">
      <c r="B53" s="151" t="s">
        <v>166</v>
      </c>
      <c r="C53" s="152"/>
      <c r="D53" s="100"/>
      <c r="E53" s="100"/>
      <c r="F53" s="100"/>
      <c r="G53" s="152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5" customHeight="1" thickTop="1" thickBot="1" x14ac:dyDescent="0.5">
      <c r="B54" s="154"/>
      <c r="C54" s="155"/>
      <c r="D54" s="155"/>
      <c r="E54" s="156"/>
      <c r="F54" s="100">
        <v>729</v>
      </c>
      <c r="G54" s="157"/>
      <c r="H54" s="157"/>
      <c r="I54" s="157"/>
      <c r="J54" s="157"/>
      <c r="K54" s="157"/>
      <c r="L54" s="157"/>
      <c r="M54" s="157"/>
      <c r="N54" s="157"/>
      <c r="O54" s="157"/>
      <c r="P54" s="158"/>
    </row>
    <row r="55" spans="2:16" ht="13.5" customHeight="1" thickTop="1" x14ac:dyDescent="0.45"/>
    <row r="56" spans="2:16" ht="17.25" customHeight="1" x14ac:dyDescent="0.45">
      <c r="B56" s="162" t="s">
        <v>68</v>
      </c>
      <c r="C56" s="16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3" t="s">
        <v>69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  <c r="N57" s="166" t="s">
        <v>70</v>
      </c>
      <c r="O57" s="164"/>
      <c r="P57" s="167"/>
    </row>
    <row r="58" spans="2:16" ht="17.149999999999999" customHeight="1" x14ac:dyDescent="0.45">
      <c r="B58" s="168" t="s">
        <v>71</v>
      </c>
      <c r="C58" s="169"/>
      <c r="D58" s="170"/>
      <c r="E58" s="168" t="s">
        <v>72</v>
      </c>
      <c r="F58" s="169"/>
      <c r="G58" s="170"/>
      <c r="H58" s="169" t="s">
        <v>73</v>
      </c>
      <c r="I58" s="169"/>
      <c r="J58" s="169"/>
      <c r="K58" s="171" t="s">
        <v>74</v>
      </c>
      <c r="L58" s="169"/>
      <c r="M58" s="172"/>
      <c r="N58" s="173"/>
      <c r="O58" s="169"/>
      <c r="P58" s="174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-165.4</v>
      </c>
      <c r="D72" s="56">
        <v>-165</v>
      </c>
      <c r="E72" s="90" t="s">
        <v>117</v>
      </c>
      <c r="F72" s="56">
        <v>18.3</v>
      </c>
      <c r="G72" s="56">
        <v>19.2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-168.2</v>
      </c>
      <c r="D73" s="56">
        <v>-167.6</v>
      </c>
      <c r="E73" s="92" t="s">
        <v>121</v>
      </c>
      <c r="F73" s="57">
        <v>17.600000000000001</v>
      </c>
      <c r="G73" s="57">
        <v>35.4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-189.3</v>
      </c>
      <c r="D74" s="56">
        <v>-189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-113.5</v>
      </c>
      <c r="D75" s="56">
        <v>-113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</v>
      </c>
      <c r="D76" s="56">
        <v>27.3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22.2</v>
      </c>
      <c r="D77" s="56">
        <v>23.4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20.3</v>
      </c>
      <c r="D78" s="56">
        <v>21.6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</v>
      </c>
      <c r="D79" s="56">
        <v>20.2</v>
      </c>
      <c r="E79" s="90" t="s">
        <v>151</v>
      </c>
      <c r="F79" s="56">
        <v>11.4</v>
      </c>
      <c r="G79" s="56">
        <v>12.6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1.0900000000000001E-4</v>
      </c>
      <c r="D80" s="60">
        <v>1.0900000000000001E-4</v>
      </c>
      <c r="E80" s="92" t="s">
        <v>156</v>
      </c>
      <c r="F80" s="57">
        <v>30.6</v>
      </c>
      <c r="G80" s="57">
        <v>41.1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1" t="s">
        <v>160</v>
      </c>
      <c r="C84" s="141"/>
    </row>
    <row r="85" spans="2:16" ht="15" customHeight="1" x14ac:dyDescent="0.45">
      <c r="B85" s="142" t="s">
        <v>179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2:16" ht="15" customHeight="1" x14ac:dyDescent="0.4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45">
      <c r="B87" s="145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</row>
    <row r="88" spans="2:16" ht="15" customHeight="1" x14ac:dyDescent="0.45"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</row>
    <row r="89" spans="2:16" ht="15" customHeight="1" x14ac:dyDescent="0.45">
      <c r="B89" s="145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7"/>
    </row>
    <row r="90" spans="2:16" ht="15" customHeight="1" x14ac:dyDescent="0.45">
      <c r="B90" s="145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7"/>
    </row>
    <row r="91" spans="2:16" ht="15" customHeight="1" x14ac:dyDescent="0.45">
      <c r="B91" s="145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7"/>
    </row>
    <row r="92" spans="2:16" ht="15" customHeight="1" x14ac:dyDescent="0.45"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</row>
    <row r="93" spans="2:16" ht="15" customHeight="1" x14ac:dyDescent="0.45"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</row>
    <row r="94" spans="2:16" ht="15" customHeight="1" x14ac:dyDescent="0.45">
      <c r="B94" s="145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7"/>
    </row>
    <row r="95" spans="2:16" ht="15" customHeight="1" x14ac:dyDescent="0.45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7"/>
    </row>
    <row r="96" spans="2:16" ht="15" customHeight="1" x14ac:dyDescent="0.45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7"/>
    </row>
    <row r="97" spans="2:16" ht="15" customHeight="1" x14ac:dyDescent="0.45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7"/>
    </row>
    <row r="98" spans="2:16" ht="15" customHeight="1" x14ac:dyDescent="0.45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7"/>
    </row>
    <row r="99" spans="2:16" ht="15" customHeight="1" x14ac:dyDescent="0.4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2026-10-11T09:29:02Z</dcterms:modified>
</cp:coreProperties>
</file>