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18A5EBAA-CD10-4E1D-B106-7DD500F98CAD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<sst xmlns="http://schemas.openxmlformats.org/spreadsheetml/2006/main" count="204" uniqueCount="189">
  <si>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</si>
  <si>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</si>
  <si>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</si>
  <si>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</si>
  <si>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</si>
  <si>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</si>
  <si>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</si>
  <si>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</si>
  <si>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</si>
  <si>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</si>
  <si>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</si>
  <si>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</si>
  <si>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</si>
  <si>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</si>
  <si>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</si>
  <si>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</si>
  <si>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</si>
  <si>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</si>
  <si>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</si>
  <si>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</si>
  <si>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</si>
  <si>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</si>
  <si>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</si>
  <si>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</si>
  <si>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</si>
  <si>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</si>
  <si>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</si>
  <si>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</si>
  <si>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</si>
  <si>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</si>
  <si>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</si>
  <si>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</si>
  <si>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</si>
  <si>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</si>
  <si>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</si>
  <si>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</si>
  <si>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</si>
  <si>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</si>
  <si>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</si>
  <si>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</si>
  <si>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</si>
  <si>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</si>
  <si>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</si>
  <si>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</si>
  <si>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</si>
  <si>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</si>
  <si>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</si>
  <si>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</si>
  <si>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</si>
  <si>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</si>
  <si>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</si>
  <si>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</si>
  <si>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</si>
  <si>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</si>
  <si>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</si>
  <si>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</si>
  <si>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</si>
  <si>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</si>
  <si>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</si>
  <si>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</si>
  <si>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</si>
  <si>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</si>
  <si>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</si>
  <si>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</si>
  <si>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</si>
  <si>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</si>
  <si>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</si>
  <si>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</si>
  <si>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</si>
  <si>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</si>
  <si>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</si>
  <si>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</si>
  <si>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</si>
  <si>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</si>
  <si>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</si>
  <si>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</si>
  <si>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</si>
  <si>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</si>
  <si>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</si>
  <si>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</si>
  <si>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</si>
  <si>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</si>
  <si>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</si>
  <si>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</si>
  <si>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</si>
  <si>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</si>
  <si>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</si>
  <si>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</si>
  <si>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</si>
  <si>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</si>
  <si>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</si>
  <si>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</si>
  <si>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</si>
  <si>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</si>
  <si>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</si>
  <si>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</si>
  <si>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</si>
  <si>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</si>
  <si>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</si>
  <si>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</si>
  <si>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</si>
  <si>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</si>
  <si>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</si>
  <si>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</si>
  <si>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</si>
  <si>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</si>
  <si>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</si>
  <si>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</si>
  <si>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</si>
  <si>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</si>
  <si>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</si>
  <si>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</si>
  <si>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</si>
  <si>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</si>
  <si>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</si>
  <si>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</si>
  <si>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</si>
  <si>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</si>
  <si>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</si>
  <si>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</si>
  <si>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</si>
  <si>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</si>
  <si>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</si>
  <si>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</si>
  <si>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</si>
  <si>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</si>
  <si>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</si>
  <si>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</si>
  <si>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</si>
  <si>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</si>
  <si>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</si>
  <si>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</si>
  <si>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</si>
  <si>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</si>
  <si>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</si>
  <si>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</si>
  <si>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</si>
  <si>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</si>
  <si>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</si>
  <si>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</si>
  <si>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</si>
  <si>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</si>
  <si>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</si>
  <si>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</si>
  <si>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</si>
  <si>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</si>
  <si>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</si>
  <si>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</si>
  <si>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</si>
  <si>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</si>
  <si>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</si>
  <si>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</si>
  <si>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</si>
  <si>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</si>
  <si>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</si>
  <si>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</si>
  <si>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</si>
  <si>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</si>
  <si>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</si>
  <si>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</si>
  <si>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</si>
  <si>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</si>
  <si>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</si>
  <si>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</si>
  <si>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</si>
  <si>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</si>
  <si>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</si>
  <si>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</si>
  <si>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</si>
  <si>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</si>
  <si>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</si>
  <si>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</si>
  <si>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</si>
  <si>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</si>
  <si>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</si>
  <si>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</si>
  <si>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</si>
  <si>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</si>
  <si>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</si>
  <si>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</si>
  <si>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모민재</t>
    <phoneticPr fontId="3" type="noConversion"/>
  </si>
  <si>
    <t>1. 월령 40% 이하로 방풍막 해제.</t>
    <phoneticPr fontId="3" type="noConversion"/>
  </si>
  <si>
    <t>BLG</t>
    <phoneticPr fontId="3" type="noConversion"/>
  </si>
  <si>
    <t>2. 주간에 돔, 관측실 전등 교체됨.</t>
    <phoneticPr fontId="3" type="noConversion"/>
  </si>
  <si>
    <t>ALL</t>
    <phoneticPr fontId="3" type="noConversion"/>
  </si>
  <si>
    <t>N</t>
    <phoneticPr fontId="3" type="noConversion"/>
  </si>
  <si>
    <t>S</t>
    <phoneticPr fontId="3" type="noConversion"/>
  </si>
  <si>
    <t>C_025727-025744</t>
    <phoneticPr fontId="3" type="noConversion"/>
  </si>
  <si>
    <t>1. [00:33] 짙은 구름으로 인해 관측 중단.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</si>
</sst>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H68" sqref="H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46302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7.0370370370370416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0.99652777777777779</v>
      </c>
      <c r="D9" s="7">
        <v>1.8</v>
      </c>
      <c r="E9" s="7">
        <v>7.5</v>
      </c>
      <c r="F9" s="7">
        <v>61</v>
      </c>
      <c r="G9" s="32" t="s">
        <v>185</v>
      </c>
      <c r="H9" s="7">
        <v>4.4000000000000004</v>
      </c>
      <c r="I9" s="32">
        <v>18.8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0.19375000000000001</v>
      </c>
      <c r="D10" s="7"/>
      <c r="E10" s="7">
        <v>6.8</v>
      </c>
      <c r="F10" s="7">
        <v>56</v>
      </c>
      <c r="G10" s="32" t="s">
        <v>185</v>
      </c>
      <c r="H10" s="7">
        <v>4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0.3756944444444445</v>
      </c>
      <c r="D11" s="12"/>
      <c r="E11" s="12">
        <v>5.2</v>
      </c>
      <c r="F11" s="12">
        <v>74</v>
      </c>
      <c r="G11" s="32" t="s">
        <v>186</v>
      </c>
      <c r="H11" s="7">
        <v>0.6</v>
      </c>
      <c r="I11" s="13"/>
      <c r="J11" s="8">
        <f>IF(L11, 1, 0) + IF(M11, 2, 0) + IF(N11, 4, 0) + IF(O11, 8, 0) + IF(P11, 16, 0)</f>
        <v>16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1</v>
      </c>
    </row>
    <row r="12" spans="2:16" ht="14.25" customHeight="1" thickBot="1" x14ac:dyDescent="0.5">
      <c r="B12" s="14" t="s">
        <v>25</v>
      </c>
      <c r="C12" s="15">
        <f>(24-C9)+C11</f>
        <v>23.379166666666666</v>
      </c>
      <c r="D12" s="16">
        <f>AVERAGE(D9:D11)</f>
        <v>1.8</v>
      </c>
      <c r="E12" s="16">
        <f>AVERAGE(E9:E11)</f>
        <v>6.5</v>
      </c>
      <c r="F12" s="17">
        <f>AVERAGE(F9:F11)</f>
        <v>63.666666666666664</v>
      </c>
      <c r="G12" s="18"/>
      <c r="H12" s="19">
        <f>AVERAGE(H9:H11)</f>
        <v>3</v>
      </c>
      <c r="I12" s="1"/>
      <c r="J12" s="20">
        <f>AVERAGE(J9:J11)</f>
        <v>10.666666666666666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182</v>
      </c>
      <c r="F16" s="23" t="s">
        <v>184</v>
      </c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0.9375</v>
      </c>
      <c r="D17" s="24">
        <v>0.93958333333333333</v>
      </c>
      <c r="E17" s="24">
        <v>0.99652777777777779</v>
      </c>
      <c r="F17" s="24">
        <v>0.3756944444444445</v>
      </c>
      <c r="G17" s="24"/>
      <c r="H17" s="24"/>
      <c r="I17" s="24"/>
      <c r="J17" s="24"/>
      <c r="K17" s="24"/>
      <c r="L17" s="24"/>
      <c r="M17" s="24"/>
      <c r="N17" s="24"/>
      <c r="O17" s="24"/>
      <c r="P17" s="24">
        <v>0.37986111111111115</v>
      </c>
    </row>
    <row r="18" spans="2:16" ht="14.15" customHeight="1" x14ac:dyDescent="0.45">
      <c r="B18" s="31" t="s">
        <v>43</v>
      </c>
      <c r="C18" s="23">
        <v>25721</v>
      </c>
      <c r="D18" s="23">
        <v>25722</v>
      </c>
      <c r="E18" s="23">
        <v>25727</v>
      </c>
      <c r="F18" s="23">
        <v>25745</v>
      </c>
      <c r="G18" s="23"/>
      <c r="H18" s="23"/>
      <c r="I18" s="23"/>
      <c r="J18" s="23"/>
      <c r="K18" s="23"/>
      <c r="L18" s="23"/>
      <c r="M18" s="23"/>
      <c r="N18" s="23"/>
      <c r="O18" s="23"/>
      <c r="P18" s="23">
        <v>25750</v>
      </c>
    </row>
    <row r="19" spans="2:16" ht="14.15" customHeight="1" thickBot="1" x14ac:dyDescent="0.5">
      <c r="B19" s="11" t="s">
        <v>44</v>
      </c>
      <c r="C19" s="25"/>
      <c r="D19" s="23">
        <v>25726</v>
      </c>
      <c r="E19" s="23">
        <v>25744</v>
      </c>
      <c r="F19" s="26">
        <v>25749</v>
      </c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18</v>
      </c>
      <c r="F20" s="29">
        <f t="shared" si="0"/>
        <v>5</v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178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9.2361111111111116E-2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0.25208333333333333</v>
      </c>
      <c r="O30" s="41"/>
      <c r="P30" s="42">
        <f>SUM(C30:J30,L30:N30)</f>
        <v>0.36527777777777776</v>
      </c>
    </row>
    <row r="31" spans="2:16" ht="14.15" customHeight="1" x14ac:dyDescent="0.45">
      <c r="B31" s="33" t="s">
        <v>164</v>
      </c>
      <c r="C31" s="43">
        <v>0.10208333333333335</v>
      </c>
      <c r="D31" s="6">
        <v>0.25208333333333333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0.375</v>
      </c>
    </row>
    <row r="32" spans="2:16" ht="14.15" customHeight="1" x14ac:dyDescent="0.45">
      <c r="B32" s="33" t="s">
        <v>64</v>
      </c>
      <c r="C32" s="45">
        <v>7.5694444444444439E-2</v>
      </c>
      <c r="D32" s="46">
        <v>0.25208333333333333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0.34861111111111109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2.6388888888888906E-2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2.6388888888888906E-2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187</v>
      </c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188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 t="s">
        <v>176</v>
      </c>
      <c r="C54" s="155"/>
      <c r="D54" s="155"/>
      <c r="E54" s="156"/>
      <c r="F54" s="100">
        <v>675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-165.6</v>
      </c>
      <c r="D72" s="56">
        <v>-166.1</v>
      </c>
      <c r="E72" s="90" t="s">
        <v>117</v>
      </c>
      <c r="F72" s="56">
        <v>18.5</v>
      </c>
      <c r="G72" s="56">
        <v>18.7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-166.7</v>
      </c>
      <c r="D73" s="56">
        <v>-167.6</v>
      </c>
      <c r="E73" s="92" t="s">
        <v>121</v>
      </c>
      <c r="F73" s="57">
        <v>35.299999999999997</v>
      </c>
      <c r="G73" s="57">
        <v>39.700000000000003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-188.9</v>
      </c>
      <c r="D74" s="56">
        <v>-191.7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-114.1</v>
      </c>
      <c r="D75" s="56">
        <v>-115.2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</v>
      </c>
      <c r="D76" s="56">
        <v>26.6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22.4</v>
      </c>
      <c r="D77" s="56">
        <v>22.9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20.6</v>
      </c>
      <c r="D78" s="56">
        <v>21.1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19.3</v>
      </c>
      <c r="D79" s="56">
        <v>19.8</v>
      </c>
      <c r="E79" s="90" t="s">
        <v>151</v>
      </c>
      <c r="F79" s="56">
        <v>10.6</v>
      </c>
      <c r="G79" s="56">
        <v>9.6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1.22E-4</v>
      </c>
      <c r="D80" s="60">
        <v>1.1E-4</v>
      </c>
      <c r="E80" s="92" t="s">
        <v>156</v>
      </c>
      <c r="F80" s="57">
        <v>48.7</v>
      </c>
      <c r="G80" s="57">
        <v>56.3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181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 t="s">
        <v>183</v>
      </c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2026-10-07T09:10:34Z</dcterms:modified>
</cp:coreProperties>
</file>