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3FE12ED2-7C97-4DDF-8B3A-2B8A151C1194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<sst xmlns="http://schemas.openxmlformats.org/spreadsheetml/2006/main" count="209" uniqueCount="194">
  <si>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</si>
  <si>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</si>
  <si>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</si>
  <si>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</si>
  <si>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</si>
  <si>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</si>
  <si>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</si>
  <si>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</si>
  <si>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</si>
  <si>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</si>
  <si>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</si>
  <si>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</si>
  <si>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</si>
  <si>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</si>
  <si>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</si>
  <si>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</si>
  <si>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</si>
  <si>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</si>
  <si>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</si>
  <si>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</si>
  <si>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</si>
  <si>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</si>
  <si>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</si>
  <si>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</si>
  <si>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</si>
  <si>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</si>
  <si>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</si>
  <si>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</si>
  <si>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</si>
  <si>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</si>
  <si>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</si>
  <si>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</si>
  <si>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</si>
  <si>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</si>
  <si>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</si>
  <si>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</si>
  <si>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</si>
  <si>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</si>
  <si>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</si>
  <si>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</si>
  <si>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</si>
  <si>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</si>
  <si>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</si>
  <si>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</si>
  <si>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</si>
  <si>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</si>
  <si>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</si>
  <si>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</si>
  <si>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</si>
  <si>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</si>
  <si>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</si>
  <si>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</si>
  <si>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</si>
  <si>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</si>
  <si>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</si>
  <si>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</si>
  <si>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</si>
  <si>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</si>
  <si>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</si>
  <si>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</si>
  <si>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</si>
  <si>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</si>
  <si>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</si>
  <si>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</si>
  <si>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</si>
  <si>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</si>
  <si>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</si>
  <si>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</si>
  <si>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</si>
  <si>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</si>
  <si>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</si>
  <si>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</si>
  <si>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</si>
  <si>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</si>
  <si>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</si>
  <si>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</si>
  <si>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</si>
  <si>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</si>
  <si>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</si>
  <si>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</si>
  <si>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</si>
  <si>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</si>
  <si>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</si>
  <si>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</si>
  <si>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</si>
  <si>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</si>
  <si>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</si>
  <si>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</si>
  <si>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</si>
  <si>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</si>
  <si>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</si>
  <si>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</si>
  <si>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</si>
  <si>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</si>
  <si>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</si>
  <si>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</si>
  <si>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</si>
  <si>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</si>
  <si>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</si>
  <si>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</si>
  <si>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</si>
  <si>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</si>
  <si>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</si>
  <si>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</si>
  <si>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</si>
  <si>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</si>
  <si>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</si>
  <si>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</si>
  <si>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</si>
  <si>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</si>
  <si>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</si>
  <si>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</si>
  <si>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</si>
  <si>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</si>
  <si>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</si>
  <si>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</si>
  <si>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</si>
  <si>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</si>
  <si>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</si>
  <si>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</si>
  <si>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</si>
  <si>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</si>
  <si>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</si>
  <si>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</si>
  <si>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</si>
  <si>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</si>
  <si>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</si>
  <si>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</si>
  <si>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</si>
  <si>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</si>
  <si>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</si>
  <si>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</si>
  <si>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</si>
  <si>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</si>
  <si>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</si>
  <si>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</si>
  <si>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</si>
  <si>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</si>
  <si>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</si>
  <si>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</si>
  <si>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</si>
  <si>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</si>
  <si>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</si>
  <si>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</si>
  <si>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</si>
  <si>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</si>
  <si>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</si>
  <si>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</si>
  <si>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</si>
  <si>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</si>
  <si>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</si>
  <si>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</si>
  <si>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</si>
  <si>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</si>
  <si>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</si>
  <si>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</si>
  <si>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</si>
  <si>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</si>
  <si>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</si>
  <si>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</si>
  <si>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</si>
  <si>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</si>
  <si>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</si>
  <si>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</si>
  <si>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</si>
  <si>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</si>
  <si>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</si>
  <si>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</si>
  <si>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</si>
  <si>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</si>
  <si>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</si>
  <si>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</si>
  <si>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</si>
  <si>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</si>
  <si>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</si>
  <si>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</si>
  <si>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</si>
  <si>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</si>
  <si>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</si>
  <si>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</si>
  <si>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모민재</t>
    <phoneticPr fontId="3" type="noConversion"/>
  </si>
  <si>
    <t>1. 월령 40% 이하로 방풍막 해제.</t>
    <phoneticPr fontId="3" type="noConversion"/>
  </si>
  <si>
    <t>N</t>
    <phoneticPr fontId="3" type="noConversion"/>
  </si>
  <si>
    <t>5. 영상들이 전반적으로 구름의 영향을 받음.</t>
    <phoneticPr fontId="3" type="noConversion"/>
  </si>
  <si>
    <t>BLG</t>
    <phoneticPr fontId="3" type="noConversion"/>
  </si>
  <si>
    <t>ENG-KSP</t>
    <phoneticPr fontId="3" type="noConversion"/>
  </si>
  <si>
    <t>1. [00:08-01:56] 우천으로 인해 관측 대기 및 개시.</t>
    <phoneticPr fontId="3" type="noConversion"/>
  </si>
  <si>
    <t>2. [03:03-05:21] 짙은 구름으로 인해 관측 중단 및 재개</t>
    <phoneticPr fontId="3" type="noConversion"/>
  </si>
  <si>
    <t>E_025697</t>
    <phoneticPr fontId="3" type="noConversion"/>
  </si>
  <si>
    <t>3. [E_025697] Full shutter 오류 추정.</t>
    <phoneticPr fontId="3" type="noConversion"/>
  </si>
  <si>
    <t>NW</t>
    <phoneticPr fontId="3" type="noConversion"/>
  </si>
  <si>
    <t>C_025622-025714</t>
    <phoneticPr fontId="3" type="noConversion"/>
  </si>
  <si>
    <t>4. [07:37] 짙은 구름으로 인해 관측 중단</t>
    <phoneticPr fontId="3" type="noConversion"/>
  </si>
  <si>
    <t>ALL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</si>
</sst>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checked="Checked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36" zoomScale="145" zoomScaleNormal="145" workbookViewId="0">
      <selection activeCell="B49" sqref="B49:P49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6" t="s">
        <v>0</v>
      </c>
      <c r="C2" s="12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7">
        <v>46301</v>
      </c>
      <c r="D3" s="128"/>
      <c r="E3" s="1"/>
      <c r="F3" s="1"/>
      <c r="G3" s="1"/>
      <c r="H3" s="1"/>
      <c r="I3" s="1"/>
      <c r="J3" s="1"/>
      <c r="K3" s="62" t="s">
        <v>2</v>
      </c>
      <c r="L3" s="129">
        <f>(P31-(P32+P33))/P31*100</f>
        <v>38.374291115311905</v>
      </c>
      <c r="M3" s="129"/>
      <c r="N3" s="62" t="s">
        <v>3</v>
      </c>
      <c r="O3" s="129">
        <f>(P31-P33)/P31*100</f>
        <v>100</v>
      </c>
      <c r="P3" s="129"/>
    </row>
    <row r="4" spans="2:16" ht="14.25" customHeight="1" x14ac:dyDescent="0.4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6" t="s">
        <v>7</v>
      </c>
      <c r="C7" s="12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5.5555555555555558E-3</v>
      </c>
      <c r="D9" s="7"/>
      <c r="E9" s="7">
        <v>8</v>
      </c>
      <c r="F9" s="7">
        <v>51</v>
      </c>
      <c r="G9" s="32" t="s">
        <v>182</v>
      </c>
      <c r="H9" s="7">
        <v>6.9</v>
      </c>
      <c r="I9" s="32">
        <v>27.8</v>
      </c>
      <c r="J9" s="8">
        <f>IF(L9, 1, 0) + IF(M9, 2, 0) + IF(N9, 4, 0) + IF(O9, 8, 0) + IF(P9, 16, 0)</f>
        <v>16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1</v>
      </c>
    </row>
    <row r="10" spans="2:16" ht="14.25" customHeight="1" x14ac:dyDescent="0.45">
      <c r="B10" s="31" t="s">
        <v>23</v>
      </c>
      <c r="C10" s="24">
        <v>0.19236111111111112</v>
      </c>
      <c r="D10" s="7"/>
      <c r="E10" s="7">
        <v>8.4</v>
      </c>
      <c r="F10" s="7">
        <v>51</v>
      </c>
      <c r="G10" s="32" t="s">
        <v>182</v>
      </c>
      <c r="H10" s="7">
        <v>2.4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0.38819444444444445</v>
      </c>
      <c r="D11" s="12"/>
      <c r="E11" s="12">
        <v>8</v>
      </c>
      <c r="F11" s="12">
        <v>45</v>
      </c>
      <c r="G11" s="32" t="s">
        <v>190</v>
      </c>
      <c r="H11" s="7">
        <v>5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24.382638888888888</v>
      </c>
      <c r="D12" s="16" t="e">
        <f>AVERAGE(D9:D11)</f>
        <v>#DIV/0!</v>
      </c>
      <c r="E12" s="16">
        <f>AVERAGE(E9:E11)</f>
        <v>8.1333333333333329</v>
      </c>
      <c r="F12" s="17">
        <f>AVERAGE(F9:F11)</f>
        <v>49</v>
      </c>
      <c r="G12" s="18"/>
      <c r="H12" s="19">
        <f>AVERAGE(H9:H11)</f>
        <v>4.7666666666666666</v>
      </c>
      <c r="I12" s="1"/>
      <c r="J12" s="20">
        <f>AVERAGE(J9:J11)</f>
        <v>10.666666666666666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6" t="s">
        <v>26</v>
      </c>
      <c r="C14" s="12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184</v>
      </c>
      <c r="F16" s="23" t="s">
        <v>185</v>
      </c>
      <c r="G16" s="23" t="s">
        <v>193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0.93402777777777779</v>
      </c>
      <c r="D17" s="24">
        <v>0.9375</v>
      </c>
      <c r="E17" s="24">
        <v>8.0555555555555561E-2</v>
      </c>
      <c r="F17" s="24">
        <v>0.10347222222222223</v>
      </c>
      <c r="G17" s="24">
        <v>0.39166666666666666</v>
      </c>
      <c r="H17" s="24"/>
      <c r="I17" s="24"/>
      <c r="J17" s="24"/>
      <c r="K17" s="24"/>
      <c r="L17" s="24"/>
      <c r="M17" s="24"/>
      <c r="N17" s="24"/>
      <c r="O17" s="24"/>
      <c r="P17" s="24">
        <v>0.39513888888888887</v>
      </c>
    </row>
    <row r="18" spans="2:16" ht="14.15" customHeight="1" x14ac:dyDescent="0.45">
      <c r="B18" s="31" t="s">
        <v>43</v>
      </c>
      <c r="C18" s="23">
        <v>25616</v>
      </c>
      <c r="D18" s="23">
        <v>25617</v>
      </c>
      <c r="E18" s="23">
        <v>25622</v>
      </c>
      <c r="F18" s="23">
        <v>25636</v>
      </c>
      <c r="G18" s="23">
        <v>25715</v>
      </c>
      <c r="H18" s="23"/>
      <c r="I18" s="23"/>
      <c r="J18" s="23"/>
      <c r="K18" s="23"/>
      <c r="L18" s="23"/>
      <c r="M18" s="23"/>
      <c r="N18" s="23"/>
      <c r="O18" s="23"/>
      <c r="P18" s="23">
        <v>25720</v>
      </c>
    </row>
    <row r="19" spans="2:16" ht="14.15" customHeight="1" thickBot="1" x14ac:dyDescent="0.5">
      <c r="B19" s="11" t="s">
        <v>44</v>
      </c>
      <c r="C19" s="25"/>
      <c r="D19" s="23">
        <v>25621</v>
      </c>
      <c r="E19" s="23">
        <v>25635</v>
      </c>
      <c r="F19" s="26">
        <v>25714</v>
      </c>
      <c r="G19" s="26">
        <v>25719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14</v>
      </c>
      <c r="F20" s="29">
        <f t="shared" si="0"/>
        <v>79</v>
      </c>
      <c r="G20" s="29">
        <f t="shared" si="0"/>
        <v>5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5" t="s">
        <v>46</v>
      </c>
      <c r="C22" s="31" t="s">
        <v>22</v>
      </c>
      <c r="D22" s="31" t="s">
        <v>24</v>
      </c>
      <c r="E22" s="31" t="s">
        <v>47</v>
      </c>
      <c r="F22" s="136" t="s">
        <v>48</v>
      </c>
      <c r="G22" s="136"/>
      <c r="H22" s="136"/>
      <c r="I22" s="136"/>
      <c r="J22" s="31" t="s">
        <v>22</v>
      </c>
      <c r="K22" s="31" t="s">
        <v>24</v>
      </c>
      <c r="L22" s="31" t="s">
        <v>47</v>
      </c>
      <c r="M22" s="136" t="s">
        <v>48</v>
      </c>
      <c r="N22" s="136"/>
      <c r="O22" s="136"/>
      <c r="P22" s="136"/>
    </row>
    <row r="23" spans="2:16" ht="13.5" customHeight="1" x14ac:dyDescent="0.45">
      <c r="B23" s="135"/>
      <c r="C23" s="103"/>
      <c r="D23" s="103"/>
      <c r="E23" s="32" t="s">
        <v>172</v>
      </c>
      <c r="F23" s="137"/>
      <c r="G23" s="138"/>
      <c r="H23" s="138"/>
      <c r="I23" s="139"/>
      <c r="J23" s="103"/>
      <c r="K23" s="103"/>
      <c r="L23" s="32" t="s">
        <v>173</v>
      </c>
      <c r="M23" s="134"/>
      <c r="N23" s="134"/>
      <c r="O23" s="134"/>
      <c r="P23" s="134"/>
    </row>
    <row r="24" spans="2:16" ht="13.5" customHeight="1" x14ac:dyDescent="0.45">
      <c r="B24" s="135"/>
      <c r="C24" s="103"/>
      <c r="D24" s="103"/>
      <c r="E24" s="32" t="s">
        <v>174</v>
      </c>
      <c r="F24" s="137"/>
      <c r="G24" s="138"/>
      <c r="H24" s="138"/>
      <c r="I24" s="139"/>
      <c r="J24" s="103"/>
      <c r="K24" s="103"/>
      <c r="L24" s="32" t="s">
        <v>175</v>
      </c>
      <c r="M24" s="134"/>
      <c r="N24" s="134"/>
      <c r="O24" s="134"/>
      <c r="P24" s="134"/>
    </row>
    <row r="25" spans="2:16" ht="13.5" customHeight="1" x14ac:dyDescent="0.45">
      <c r="B25" s="135"/>
      <c r="C25" s="103"/>
      <c r="D25" s="103"/>
      <c r="E25" s="32" t="s">
        <v>178</v>
      </c>
      <c r="F25" s="137"/>
      <c r="G25" s="138"/>
      <c r="H25" s="138"/>
      <c r="I25" s="139"/>
      <c r="J25" s="103"/>
      <c r="K25" s="103"/>
      <c r="L25" s="32" t="s">
        <v>174</v>
      </c>
      <c r="M25" s="134"/>
      <c r="N25" s="134"/>
      <c r="O25" s="134"/>
      <c r="P25" s="134"/>
    </row>
    <row r="26" spans="2:16" ht="13.5" customHeight="1" x14ac:dyDescent="0.45">
      <c r="B26" s="135"/>
      <c r="C26" s="103"/>
      <c r="D26" s="103"/>
      <c r="E26" s="32" t="s">
        <v>173</v>
      </c>
      <c r="F26" s="137"/>
      <c r="G26" s="138"/>
      <c r="H26" s="138"/>
      <c r="I26" s="139"/>
      <c r="J26" s="103"/>
      <c r="K26" s="103"/>
      <c r="L26" s="32" t="s">
        <v>172</v>
      </c>
      <c r="M26" s="134"/>
      <c r="N26" s="134"/>
      <c r="O26" s="134"/>
      <c r="P26" s="134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6" t="s">
        <v>49</v>
      </c>
      <c r="C28" s="126"/>
      <c r="D28" s="12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9.6527777777777768E-2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0.25</v>
      </c>
      <c r="P30" s="42">
        <f>SUM(C30:J30,L30:N30)</f>
        <v>0.1173611111111111</v>
      </c>
    </row>
    <row r="31" spans="2:16" ht="14.15" customHeight="1" x14ac:dyDescent="0.45">
      <c r="B31" s="33" t="s">
        <v>164</v>
      </c>
      <c r="C31" s="43">
        <v>9.7916666666666666E-2</v>
      </c>
      <c r="D31" s="6">
        <v>0.24861111111111112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0.36736111111111108</v>
      </c>
    </row>
    <row r="32" spans="2:16" ht="14.15" customHeight="1" x14ac:dyDescent="0.45">
      <c r="B32" s="33" t="s">
        <v>64</v>
      </c>
      <c r="C32" s="45">
        <v>7.4999999999999997E-2</v>
      </c>
      <c r="D32" s="46">
        <v>0.13055555555555556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0.22638888888888889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2.2916666666666669E-2</v>
      </c>
      <c r="D34" s="97">
        <f t="shared" ref="D34:M34" si="2">D31-D32-D33</f>
        <v>0.11805555555555555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0.14097222222222219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56" t="s">
        <v>66</v>
      </c>
      <c r="C36" s="148" t="s">
        <v>191</v>
      </c>
      <c r="D36" s="149"/>
      <c r="E36" s="148" t="s">
        <v>188</v>
      </c>
      <c r="F36" s="149"/>
      <c r="G36" s="148"/>
      <c r="H36" s="149"/>
      <c r="I36" s="148"/>
      <c r="J36" s="149"/>
      <c r="K36" s="148"/>
      <c r="L36" s="149"/>
      <c r="M36" s="148"/>
      <c r="N36" s="149"/>
      <c r="O36" s="148"/>
      <c r="P36" s="149"/>
    </row>
    <row r="37" spans="2:16" ht="18" customHeight="1" x14ac:dyDescent="0.45">
      <c r="B37" s="157"/>
      <c r="C37" s="148"/>
      <c r="D37" s="149"/>
      <c r="E37" s="150"/>
      <c r="F37" s="150"/>
      <c r="G37" s="148"/>
      <c r="H37" s="149"/>
      <c r="I37" s="151"/>
      <c r="J37" s="150"/>
      <c r="K37" s="150"/>
      <c r="L37" s="150"/>
      <c r="M37" s="150"/>
      <c r="N37" s="150"/>
      <c r="O37" s="150"/>
      <c r="P37" s="150"/>
    </row>
    <row r="38" spans="2:16" ht="18" customHeight="1" x14ac:dyDescent="0.45">
      <c r="B38" s="157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</row>
    <row r="39" spans="2:16" ht="18" customHeight="1" x14ac:dyDescent="0.45">
      <c r="B39" s="157"/>
      <c r="C39" s="150"/>
      <c r="D39" s="150"/>
      <c r="E39" s="150"/>
      <c r="F39" s="150"/>
      <c r="G39" s="150"/>
      <c r="H39" s="150"/>
      <c r="I39" s="151"/>
      <c r="J39" s="150"/>
      <c r="K39" s="150"/>
      <c r="L39" s="150"/>
      <c r="M39" s="150"/>
      <c r="N39" s="150"/>
      <c r="O39" s="150"/>
      <c r="P39" s="150"/>
    </row>
    <row r="40" spans="2:16" ht="18" customHeight="1" x14ac:dyDescent="0.45">
      <c r="B40" s="157"/>
      <c r="C40" s="150"/>
      <c r="D40" s="150"/>
      <c r="E40" s="150"/>
      <c r="F40" s="150"/>
      <c r="G40" s="151"/>
      <c r="H40" s="150"/>
      <c r="I40" s="150"/>
      <c r="J40" s="150"/>
      <c r="K40" s="150"/>
      <c r="L40" s="150"/>
      <c r="M40" s="150"/>
      <c r="N40" s="150"/>
      <c r="O40" s="150"/>
      <c r="P40" s="150"/>
    </row>
    <row r="41" spans="2:16" ht="18" customHeight="1" x14ac:dyDescent="0.45">
      <c r="B41" s="158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2" t="s">
        <v>67</v>
      </c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4"/>
    </row>
    <row r="44" spans="2:16" ht="14.15" customHeight="1" x14ac:dyDescent="0.45">
      <c r="B44" s="155" t="s">
        <v>186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55" t="s">
        <v>187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 t="s">
        <v>189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 t="s">
        <v>192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 t="s">
        <v>183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40" t="s">
        <v>166</v>
      </c>
      <c r="C53" s="141"/>
      <c r="D53" s="100"/>
      <c r="E53" s="100"/>
      <c r="F53" s="100"/>
      <c r="G53" s="141"/>
      <c r="H53" s="141"/>
      <c r="I53" s="141"/>
      <c r="J53" s="141"/>
      <c r="K53" s="141"/>
      <c r="L53" s="141"/>
      <c r="M53" s="141"/>
      <c r="N53" s="141"/>
      <c r="O53" s="141"/>
      <c r="P53" s="142"/>
    </row>
    <row r="54" spans="2:16" ht="14.15" customHeight="1" thickTop="1" thickBot="1" x14ac:dyDescent="0.5">
      <c r="B54" s="143" t="s">
        <v>176</v>
      </c>
      <c r="C54" s="144"/>
      <c r="D54" s="144"/>
      <c r="E54" s="145"/>
      <c r="F54" s="100">
        <v>661</v>
      </c>
      <c r="G54" s="146"/>
      <c r="H54" s="146"/>
      <c r="I54" s="146"/>
      <c r="J54" s="146"/>
      <c r="K54" s="146"/>
      <c r="L54" s="146"/>
      <c r="M54" s="146"/>
      <c r="N54" s="146"/>
      <c r="O54" s="146"/>
      <c r="P54" s="147"/>
    </row>
    <row r="55" spans="2:16" ht="13.5" customHeight="1" thickTop="1" x14ac:dyDescent="0.45"/>
    <row r="56" spans="2:16" ht="17.25" customHeight="1" x14ac:dyDescent="0.45">
      <c r="B56" s="113" t="s">
        <v>68</v>
      </c>
      <c r="C56" s="113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4" t="s">
        <v>69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6"/>
      <c r="N57" s="117" t="s">
        <v>70</v>
      </c>
      <c r="O57" s="115"/>
      <c r="P57" s="118"/>
    </row>
    <row r="58" spans="2:16" ht="17.149999999999999" customHeight="1" x14ac:dyDescent="0.45">
      <c r="B58" s="119" t="s">
        <v>71</v>
      </c>
      <c r="C58" s="120"/>
      <c r="D58" s="121"/>
      <c r="E58" s="119" t="s">
        <v>72</v>
      </c>
      <c r="F58" s="120"/>
      <c r="G58" s="121"/>
      <c r="H58" s="120" t="s">
        <v>73</v>
      </c>
      <c r="I58" s="120"/>
      <c r="J58" s="120"/>
      <c r="K58" s="122" t="s">
        <v>74</v>
      </c>
      <c r="L58" s="120"/>
      <c r="M58" s="123"/>
      <c r="N58" s="124"/>
      <c r="O58" s="120"/>
      <c r="P58" s="125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6" t="s">
        <v>104</v>
      </c>
      <c r="C69" s="126"/>
      <c r="D69"/>
      <c r="E69"/>
      <c r="F69" s="167" t="s">
        <v>105</v>
      </c>
      <c r="G69" s="169" t="s">
        <v>106</v>
      </c>
      <c r="H69"/>
      <c r="I69" s="126" t="s">
        <v>107</v>
      </c>
      <c r="J69" s="12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-166.2</v>
      </c>
      <c r="D72" s="56">
        <v>-165.6</v>
      </c>
      <c r="E72" s="90" t="s">
        <v>117</v>
      </c>
      <c r="F72" s="56">
        <v>17.5</v>
      </c>
      <c r="G72" s="56">
        <v>19.2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-168.7</v>
      </c>
      <c r="D73" s="56">
        <v>-166.1</v>
      </c>
      <c r="E73" s="92" t="s">
        <v>121</v>
      </c>
      <c r="F73" s="57">
        <v>35.799999999999997</v>
      </c>
      <c r="G73" s="57">
        <v>34.200000000000003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-193.1</v>
      </c>
      <c r="D74" s="56">
        <v>-188.2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-115.1</v>
      </c>
      <c r="D75" s="56">
        <v>-114.1</v>
      </c>
      <c r="E75" s="92" t="s">
        <v>131</v>
      </c>
      <c r="F75" s="58">
        <v>15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25.5</v>
      </c>
      <c r="D76" s="56">
        <v>26.5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21.9</v>
      </c>
      <c r="D77" s="56">
        <v>22.9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20.100000000000001</v>
      </c>
      <c r="D78" s="56">
        <v>21.1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18.600000000000001</v>
      </c>
      <c r="D79" s="56">
        <v>19.8</v>
      </c>
      <c r="E79" s="90" t="s">
        <v>151</v>
      </c>
      <c r="F79" s="56">
        <v>9.3000000000000007</v>
      </c>
      <c r="G79" s="56">
        <v>9.8000000000000007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1.02E-4</v>
      </c>
      <c r="D80" s="60">
        <v>1.22E-4</v>
      </c>
      <c r="E80" s="92" t="s">
        <v>156</v>
      </c>
      <c r="F80" s="57">
        <v>49.6</v>
      </c>
      <c r="G80" s="57">
        <v>49.3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0" t="s">
        <v>160</v>
      </c>
      <c r="C84" s="130"/>
    </row>
    <row r="85" spans="2:16" ht="15" customHeight="1" x14ac:dyDescent="0.45">
      <c r="B85" s="131" t="s">
        <v>181</v>
      </c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3"/>
    </row>
    <row r="86" spans="2:16" ht="15" customHeight="1" x14ac:dyDescent="0.45"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2026-10-06T09:38:11Z</dcterms:modified>
</cp:coreProperties>
</file>