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5A286DB8-92FE-465E-998C-EEA743A57AEE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<sst xmlns="http://schemas.openxmlformats.org/spreadsheetml/2006/main" count="214" uniqueCount="199">
  <si>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</si>
  <si>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</si>
  <si>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</si>
  <si>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</si>
  <si>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</si>
  <si>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</si>
  <si>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</si>
  <si>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</si>
  <si>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</si>
  <si>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</si>
  <si>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</si>
  <si>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</si>
  <si>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</si>
  <si>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</si>
  <si>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</si>
  <si>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</si>
  <si>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</si>
  <si>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</si>
  <si>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</si>
  <si>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</si>
  <si>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</si>
  <si>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</si>
  <si>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</si>
  <si>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</si>
  <si>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</si>
  <si>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</si>
  <si>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</si>
  <si>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</si>
  <si>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</si>
  <si>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</si>
  <si>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</si>
  <si>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</si>
  <si>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</si>
  <si>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</si>
  <si>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</si>
  <si>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</si>
  <si>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</si>
  <si>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</si>
  <si>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</si>
  <si>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</si>
  <si>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</si>
  <si>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</si>
  <si>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</si>
  <si>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</si>
  <si>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</si>
  <si>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</si>
  <si>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</si>
  <si>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</si>
  <si>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</si>
  <si>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</si>
  <si>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</si>
  <si>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</si>
  <si>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</si>
  <si>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</si>
  <si>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</si>
  <si>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</si>
  <si>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</si>
  <si>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</si>
  <si>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</si>
  <si>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</si>
  <si>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</si>
  <si>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</si>
  <si>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</si>
  <si>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</si>
  <si>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</si>
  <si>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</si>
  <si>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</si>
  <si>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</si>
  <si>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</si>
  <si>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</si>
  <si>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</si>
  <si>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</si>
  <si>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</si>
  <si>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</si>
  <si>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</si>
  <si>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</si>
  <si>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</si>
  <si>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</si>
  <si>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</si>
  <si>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</si>
  <si>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</si>
  <si>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</si>
  <si>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</si>
  <si>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</si>
  <si>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</si>
  <si>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</si>
  <si>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</si>
  <si>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</si>
  <si>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</si>
  <si>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</si>
  <si>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</si>
  <si>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</si>
  <si>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</si>
  <si>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</si>
  <si>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</si>
  <si>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</si>
  <si>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</si>
  <si>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</si>
  <si>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</si>
  <si>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</si>
  <si>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</si>
  <si>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</si>
  <si>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</si>
  <si>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</si>
  <si>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</si>
  <si>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</si>
  <si>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</si>
  <si>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</si>
  <si>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</si>
  <si>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</si>
  <si>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</si>
  <si>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</si>
  <si>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</si>
  <si>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</si>
  <si>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</si>
  <si>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</si>
  <si>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</si>
  <si>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</si>
  <si>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</si>
  <si>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</si>
  <si>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</si>
  <si>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</si>
  <si>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</si>
  <si>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</si>
  <si>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</si>
  <si>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</si>
  <si>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</si>
  <si>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</si>
  <si>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</si>
  <si>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</si>
  <si>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</si>
  <si>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</si>
  <si>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</si>
  <si>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</si>
  <si>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</si>
  <si>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</si>
  <si>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</si>
  <si>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</si>
  <si>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</si>
  <si>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</si>
  <si>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</si>
  <si>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</si>
  <si>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</si>
  <si>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</si>
  <si>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</si>
  <si>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</si>
  <si>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</si>
  <si>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</si>
  <si>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</si>
  <si>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</si>
  <si>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</si>
  <si>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</si>
  <si>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</si>
  <si>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</si>
  <si>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</si>
  <si>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</si>
  <si>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</si>
  <si>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</si>
  <si>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</si>
  <si>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</si>
  <si>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</si>
  <si>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</si>
  <si>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</si>
  <si>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</si>
  <si>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</si>
  <si>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</si>
  <si>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</si>
  <si>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</si>
  <si>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</si>
  <si>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</si>
  <si>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</si>
  <si>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</si>
  <si>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</si>
  <si>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</si>
  <si>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</si>
  <si>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</si>
  <si>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</si>
  <si>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</si>
  <si>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</si>
  <si>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</si>
  <si>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</si>
  <si>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</si>
  <si>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</si>
  <si>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</si>
  <si>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</si>
  <si>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ENG-KSP</t>
    <phoneticPr fontId="3" type="noConversion"/>
  </si>
  <si>
    <t>N</t>
    <phoneticPr fontId="3" type="noConversion"/>
  </si>
  <si>
    <t>NW</t>
    <phoneticPr fontId="3" type="noConversion"/>
  </si>
  <si>
    <t>1. [00:13-01:42] 짙은 구름으로 인해 관측 중단 및 재개.</t>
    <phoneticPr fontId="3" type="noConversion"/>
  </si>
  <si>
    <t>E_205204</t>
    <phoneticPr fontId="3" type="noConversion"/>
  </si>
  <si>
    <t>2. [E_025204] Half shutter 오류. (HA : +01:04:17.01 / Az : -20.3 / El : 62.6)</t>
    <phoneticPr fontId="3" type="noConversion"/>
  </si>
  <si>
    <t>E_025254</t>
    <phoneticPr fontId="3" type="noConversion"/>
  </si>
  <si>
    <t>3. [E_025254] Half shutter 오류. (HA : +00:49:21.75 / Az : -51.7 / El : 77.5)</t>
    <phoneticPr fontId="3" type="noConversion"/>
  </si>
  <si>
    <t>G_025268:M</t>
    <phoneticPr fontId="3" type="noConversion"/>
  </si>
  <si>
    <t>G_025270-025271:T</t>
    <phoneticPr fontId="3" type="noConversion"/>
  </si>
  <si>
    <t>M_025366</t>
    <phoneticPr fontId="3" type="noConversion"/>
  </si>
  <si>
    <t>M_025391-025392:M</t>
    <phoneticPr fontId="3" type="noConversion"/>
  </si>
  <si>
    <t>4. 영상들이 전반적으로 구름의 영향을 받음.</t>
    <phoneticPr fontId="3" type="noConversion"/>
  </si>
  <si>
    <t>C_025158-025396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</si>
</sst>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16" zoomScale="145" zoomScaleNormal="145" workbookViewId="0">
      <selection activeCell="C21" sqref="C2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46298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85.264900662251648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0.97916666666666663</v>
      </c>
      <c r="D9" s="7">
        <v>1.6</v>
      </c>
      <c r="E9" s="7">
        <v>8.1999999999999993</v>
      </c>
      <c r="F9" s="7">
        <v>69</v>
      </c>
      <c r="G9" s="32" t="s">
        <v>187</v>
      </c>
      <c r="H9" s="7">
        <v>1.6</v>
      </c>
      <c r="I9" s="32">
        <v>58.8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0.19375000000000001</v>
      </c>
      <c r="D10" s="7">
        <v>1.6</v>
      </c>
      <c r="E10" s="7">
        <v>6.5</v>
      </c>
      <c r="F10" s="7">
        <v>59</v>
      </c>
      <c r="G10" s="32" t="s">
        <v>186</v>
      </c>
      <c r="H10" s="7">
        <v>0.6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0.39861111111111108</v>
      </c>
      <c r="D11" s="12">
        <v>1.2</v>
      </c>
      <c r="E11" s="12">
        <v>6.9</v>
      </c>
      <c r="F11" s="12">
        <v>54</v>
      </c>
      <c r="G11" s="32" t="s">
        <v>186</v>
      </c>
      <c r="H11" s="7">
        <v>4.8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23.419444444444444</v>
      </c>
      <c r="D12" s="16">
        <f>AVERAGE(D9:D11)</f>
        <v>1.4666666666666668</v>
      </c>
      <c r="E12" s="16">
        <f>AVERAGE(E9:E11)</f>
        <v>7.2</v>
      </c>
      <c r="F12" s="17">
        <f>AVERAGE(F9:F11)</f>
        <v>60.666666666666664</v>
      </c>
      <c r="G12" s="18"/>
      <c r="H12" s="19">
        <f>AVERAGE(H9:H11)</f>
        <v>2.3333333333333335</v>
      </c>
      <c r="I12" s="1"/>
      <c r="J12" s="20">
        <f>AVERAGE(J9:J11)</f>
        <v>3.3333333333333335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185</v>
      </c>
      <c r="G16" s="23" t="s">
        <v>183</v>
      </c>
      <c r="H16" s="23" t="s">
        <v>184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0.93819444444444444</v>
      </c>
      <c r="D17" s="24">
        <v>0.94027777777777777</v>
      </c>
      <c r="E17" s="24">
        <v>0.97916666666666663</v>
      </c>
      <c r="F17" s="24">
        <v>0.10972222222222222</v>
      </c>
      <c r="G17" s="24">
        <v>0.35416666666666669</v>
      </c>
      <c r="H17" s="24">
        <v>0.37638888888888888</v>
      </c>
      <c r="I17" s="24">
        <v>0.40069444444444446</v>
      </c>
      <c r="J17" s="24"/>
      <c r="K17" s="24"/>
      <c r="L17" s="24"/>
      <c r="M17" s="24"/>
      <c r="N17" s="24"/>
      <c r="O17" s="24"/>
      <c r="P17" s="24">
        <v>0.40902777777777777</v>
      </c>
    </row>
    <row r="18" spans="2:16" ht="14.15" customHeight="1" x14ac:dyDescent="0.45">
      <c r="B18" s="31" t="s">
        <v>43</v>
      </c>
      <c r="C18" s="23">
        <v>25152</v>
      </c>
      <c r="D18" s="23">
        <v>25153</v>
      </c>
      <c r="E18" s="23">
        <v>25158</v>
      </c>
      <c r="F18" s="23">
        <v>25204</v>
      </c>
      <c r="G18" s="23">
        <v>25368</v>
      </c>
      <c r="H18" s="23">
        <v>25383</v>
      </c>
      <c r="I18" s="23">
        <v>25397</v>
      </c>
      <c r="J18" s="23"/>
      <c r="K18" s="23"/>
      <c r="L18" s="23"/>
      <c r="M18" s="23"/>
      <c r="N18" s="23"/>
      <c r="O18" s="23"/>
      <c r="P18" s="23">
        <v>25402</v>
      </c>
    </row>
    <row r="19" spans="2:16" ht="14.15" customHeight="1" thickBot="1" x14ac:dyDescent="0.5">
      <c r="B19" s="11" t="s">
        <v>44</v>
      </c>
      <c r="C19" s="25"/>
      <c r="D19" s="23">
        <v>25157</v>
      </c>
      <c r="E19" s="23">
        <v>25203</v>
      </c>
      <c r="F19" s="26">
        <v>25367</v>
      </c>
      <c r="G19" s="26">
        <v>25382</v>
      </c>
      <c r="H19" s="26">
        <v>25396</v>
      </c>
      <c r="I19" s="26">
        <v>25401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46</v>
      </c>
      <c r="F20" s="29">
        <f t="shared" si="0"/>
        <v>164</v>
      </c>
      <c r="G20" s="29">
        <f t="shared" si="0"/>
        <v>15</v>
      </c>
      <c r="H20" s="29">
        <f t="shared" si="0"/>
        <v>14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/>
      <c r="D23" s="103"/>
      <c r="E23" s="32" t="s">
        <v>172</v>
      </c>
      <c r="F23" s="124"/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/>
      <c r="K24" s="103"/>
      <c r="L24" s="32" t="s">
        <v>175</v>
      </c>
      <c r="M24" s="121"/>
      <c r="N24" s="121"/>
      <c r="O24" s="121"/>
      <c r="P24" s="121"/>
    </row>
    <row r="25" spans="2:16" ht="13.5" customHeight="1" x14ac:dyDescent="0.45">
      <c r="B25" s="122"/>
      <c r="C25" s="103"/>
      <c r="D25" s="103"/>
      <c r="E25" s="32" t="s">
        <v>178</v>
      </c>
      <c r="F25" s="124"/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/>
      <c r="K26" s="103"/>
      <c r="L26" s="32" t="s">
        <v>172</v>
      </c>
      <c r="M26" s="121"/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0.10625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0.24444444444444446</v>
      </c>
      <c r="P30" s="42">
        <f>SUM(C30:J30,L30:N30)</f>
        <v>0.12708333333333333</v>
      </c>
    </row>
    <row r="31" spans="2:16" ht="14.15" customHeight="1" x14ac:dyDescent="0.45">
      <c r="B31" s="33" t="s">
        <v>164</v>
      </c>
      <c r="C31" s="43">
        <v>0.13055555555555556</v>
      </c>
      <c r="D31" s="6">
        <v>0.24444444444444446</v>
      </c>
      <c r="E31" s="6"/>
      <c r="F31" s="6"/>
      <c r="G31" s="6"/>
      <c r="H31" s="6"/>
      <c r="I31" s="6"/>
      <c r="J31" s="6">
        <v>2.2222222222222223E-2</v>
      </c>
      <c r="K31" s="6">
        <v>2.2222222222222223E-2</v>
      </c>
      <c r="L31" s="6"/>
      <c r="M31" s="6"/>
      <c r="N31" s="6"/>
      <c r="O31" s="44"/>
      <c r="P31" s="42">
        <f>SUM(C31:N31)</f>
        <v>0.4194444444444444</v>
      </c>
    </row>
    <row r="32" spans="2:16" ht="14.15" customHeight="1" x14ac:dyDescent="0.45">
      <c r="B32" s="33" t="s">
        <v>64</v>
      </c>
      <c r="C32" s="45">
        <v>6.1805555555555558E-2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6.1805555555555558E-2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6.8750000000000006E-2</v>
      </c>
      <c r="D34" s="97">
        <f t="shared" ref="D34:M34" si="2">D31-D32-D33</f>
        <v>0.24444444444444446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2.2222222222222223E-2</v>
      </c>
      <c r="K34" s="97">
        <f t="shared" si="2"/>
        <v>2.2222222222222223E-2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0.35763888888888884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198</v>
      </c>
      <c r="D36" s="136"/>
      <c r="E36" s="135" t="s">
        <v>189</v>
      </c>
      <c r="F36" s="136"/>
      <c r="G36" s="135" t="s">
        <v>191</v>
      </c>
      <c r="H36" s="136"/>
      <c r="I36" s="135" t="s">
        <v>193</v>
      </c>
      <c r="J36" s="136"/>
      <c r="K36" s="135" t="s">
        <v>194</v>
      </c>
      <c r="L36" s="136"/>
      <c r="M36" s="135" t="s">
        <v>195</v>
      </c>
      <c r="N36" s="136"/>
      <c r="O36" s="135" t="s">
        <v>196</v>
      </c>
      <c r="P36" s="136"/>
    </row>
    <row r="37" spans="2:16" ht="18" customHeight="1" x14ac:dyDescent="0.45">
      <c r="B37" s="144"/>
      <c r="C37" s="135"/>
      <c r="D37" s="136"/>
      <c r="E37" s="137"/>
      <c r="F37" s="137"/>
      <c r="G37" s="135"/>
      <c r="H37" s="136"/>
      <c r="I37" s="138"/>
      <c r="J37" s="137"/>
      <c r="K37" s="137"/>
      <c r="L37" s="137"/>
      <c r="M37" s="137"/>
      <c r="N37" s="137"/>
      <c r="O37" s="137"/>
      <c r="P37" s="137"/>
    </row>
    <row r="38" spans="2:16" ht="18" customHeight="1" x14ac:dyDescent="0.45">
      <c r="B38" s="144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188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 t="s">
        <v>190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 t="s">
        <v>192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 t="s">
        <v>197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/>
      <c r="E53" s="100"/>
      <c r="F53" s="100"/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661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-164.3</v>
      </c>
      <c r="D72" s="56">
        <v>-166.4</v>
      </c>
      <c r="E72" s="90" t="s">
        <v>117</v>
      </c>
      <c r="F72" s="56">
        <v>18.100000000000001</v>
      </c>
      <c r="G72" s="56">
        <v>17.899999999999999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-165.5</v>
      </c>
      <c r="D73" s="56">
        <v>-167.7</v>
      </c>
      <c r="E73" s="92" t="s">
        <v>121</v>
      </c>
      <c r="F73" s="57">
        <v>27</v>
      </c>
      <c r="G73" s="57">
        <v>31.1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-190.1</v>
      </c>
      <c r="D74" s="56">
        <v>-188.5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-110.6</v>
      </c>
      <c r="D75" s="56">
        <v>-115.6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26.7</v>
      </c>
      <c r="D76" s="56">
        <v>26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22.8</v>
      </c>
      <c r="D77" s="56">
        <v>22.3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20.9</v>
      </c>
      <c r="D78" s="56">
        <v>20.399999999999999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19.5</v>
      </c>
      <c r="D79" s="56">
        <v>19.100000000000001</v>
      </c>
      <c r="E79" s="90" t="s">
        <v>151</v>
      </c>
      <c r="F79" s="56">
        <v>13.3</v>
      </c>
      <c r="G79" s="56">
        <v>8.6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1.18E-4</v>
      </c>
      <c r="D80" s="60">
        <v>1.47E-4</v>
      </c>
      <c r="E80" s="92" t="s">
        <v>156</v>
      </c>
      <c r="F80" s="57">
        <v>51.6</v>
      </c>
      <c r="G80" s="57">
        <v>58.3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181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2026-10-03T10:03:52Z</dcterms:modified>
</cp:coreProperties>
</file>