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ADEA3BCA-0D9A-4D72-A77B-7F6F58D714F3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<sst xmlns="http://schemas.openxmlformats.org/spreadsheetml/2006/main" count="222" uniqueCount="206">
  <si>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</si>
  <si>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</si>
  <si>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</si>
  <si>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</si>
  <si>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</si>
  <si>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</si>
  <si>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</si>
  <si>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</si>
  <si>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</si>
  <si>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</si>
  <si>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</si>
  <si>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</si>
  <si>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</si>
  <si>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</si>
  <si>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</si>
  <si>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</si>
  <si>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</si>
  <si>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</si>
  <si>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</si>
  <si>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</si>
  <si>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</si>
  <si>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</si>
  <si>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</si>
  <si>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</si>
  <si>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</si>
  <si>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</si>
  <si>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</si>
  <si>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</si>
  <si>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</si>
  <si>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</si>
  <si>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</si>
  <si>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</si>
  <si>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</si>
  <si>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</si>
  <si>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</si>
  <si>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</si>
  <si>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</si>
  <si>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</si>
  <si>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</si>
  <si>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</si>
  <si>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</si>
  <si>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</si>
  <si>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</si>
  <si>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</si>
  <si>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</si>
  <si>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</si>
  <si>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</si>
  <si>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</si>
  <si>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</si>
  <si>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</si>
  <si>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</si>
  <si>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</si>
  <si>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</si>
  <si>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</si>
  <si>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</si>
  <si>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</si>
  <si>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</si>
  <si>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</si>
  <si>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</si>
  <si>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</si>
  <si>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</si>
  <si>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</si>
  <si>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</si>
  <si>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</si>
  <si>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</si>
  <si>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</si>
  <si>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</si>
  <si>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</si>
  <si>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</si>
  <si>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</si>
  <si>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</si>
  <si>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</si>
  <si>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</si>
  <si>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</si>
  <si>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</si>
  <si>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</si>
  <si>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</si>
  <si>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</si>
  <si>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</si>
  <si>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</si>
  <si>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</si>
  <si>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</si>
  <si>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</si>
  <si>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</si>
  <si>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</si>
  <si>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</si>
  <si>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</si>
  <si>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</si>
  <si>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</si>
  <si>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</si>
  <si>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</si>
  <si>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</si>
  <si>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</si>
  <si>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</si>
  <si>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</si>
  <si>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</si>
  <si>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</si>
  <si>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</si>
  <si>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</si>
  <si>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</si>
  <si>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</si>
  <si>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</si>
  <si>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</si>
  <si>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</si>
  <si>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</si>
  <si>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</si>
  <si>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</si>
  <si>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</si>
  <si>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</si>
  <si>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</si>
  <si>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</si>
  <si>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</si>
  <si>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</si>
  <si>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</si>
  <si>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</si>
  <si>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</si>
  <si>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</si>
  <si>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</si>
  <si>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</si>
  <si>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</si>
  <si>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</si>
  <si>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</si>
  <si>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</si>
  <si>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</si>
  <si>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</si>
  <si>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</si>
  <si>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</si>
  <si>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</si>
  <si>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</si>
  <si>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</si>
  <si>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</si>
  <si>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</si>
  <si>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</si>
  <si>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</si>
  <si>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</si>
  <si>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</si>
  <si>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</si>
  <si>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</si>
  <si>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</si>
  <si>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</si>
  <si>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</si>
  <si>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</si>
  <si>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</si>
  <si>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</si>
  <si>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</si>
  <si>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</si>
  <si>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</si>
  <si>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</si>
  <si>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</si>
  <si>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</si>
  <si>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</si>
  <si>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</si>
  <si>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</si>
  <si>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</si>
  <si>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</si>
  <si>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</si>
  <si>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</si>
  <si>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</si>
  <si>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</si>
  <si>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</si>
  <si>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</si>
  <si>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</si>
  <si>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</si>
  <si>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</si>
  <si>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</si>
  <si>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</si>
  <si>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</si>
  <si>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</si>
  <si>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</si>
  <si>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</si>
  <si>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</si>
  <si>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</si>
  <si>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</si>
  <si>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</si>
  <si>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</si>
  <si>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</si>
  <si>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</si>
  <si>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</si>
  <si>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</si>
  <si>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</si>
  <si>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</si>
  <si>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</si>
  <si>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</si>
  <si>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</si>
  <si>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1. 월령 40% 이상으로 방풍막 설치.</t>
    <phoneticPr fontId="3" type="noConversion"/>
  </si>
  <si>
    <t>ENG-KSP</t>
    <phoneticPr fontId="3" type="noConversion"/>
  </si>
  <si>
    <t>N</t>
    <phoneticPr fontId="3" type="noConversion"/>
  </si>
  <si>
    <t>M_022614-022615:M</t>
    <phoneticPr fontId="3" type="noConversion"/>
  </si>
  <si>
    <t>M_022629</t>
    <phoneticPr fontId="3" type="noConversion"/>
  </si>
  <si>
    <t>G_022703:K</t>
    <phoneticPr fontId="3" type="noConversion"/>
  </si>
  <si>
    <t>E_022703</t>
    <phoneticPr fontId="3" type="noConversion"/>
  </si>
  <si>
    <t>1. [E_022703] Half shutter 오류, FSA recycle. (HA : +00:38:12.24 / Az : -22.0 / El : 72.2)</t>
    <phoneticPr fontId="3" type="noConversion"/>
  </si>
  <si>
    <t>C_022590-022714</t>
    <phoneticPr fontId="3" type="noConversion"/>
  </si>
  <si>
    <t>2. [23:30-23:37] 망원경 포인팅 불가, tcs reset.</t>
    <phoneticPr fontId="3" type="noConversion"/>
  </si>
  <si>
    <t>G_022727:M</t>
    <phoneticPr fontId="3" type="noConversion"/>
  </si>
  <si>
    <t>G_022729-022730:T</t>
    <phoneticPr fontId="3" type="noConversion"/>
  </si>
  <si>
    <t>G_022736:K</t>
    <phoneticPr fontId="3" type="noConversion"/>
  </si>
  <si>
    <t>E_022740</t>
    <phoneticPr fontId="3" type="noConversion"/>
  </si>
  <si>
    <t>2. [E_022740] Half shutter 오류, FSA recycle. (HA : +01:14:28.77 / Az : -51.0 / El : 71.7)</t>
    <phoneticPr fontId="3" type="noConversion"/>
  </si>
  <si>
    <t>E_022746-022748</t>
    <phoneticPr fontId="3" type="noConversion"/>
  </si>
  <si>
    <t>3. [E_022746-022748] Half shutter 오류 연속 발생(KSP B,V,I 3장), FSA recycle. (HA : +00:47:27.37 / Az : -50.8 / El : 77.8)</t>
    <phoneticPr fontId="3" type="noConversion"/>
  </si>
  <si>
    <t>G_022765-022766:T</t>
    <phoneticPr fontId="3" type="noConversion"/>
  </si>
  <si>
    <t>E_022878</t>
    <phoneticPr fontId="3" type="noConversion"/>
  </si>
  <si>
    <t>C_022807-022879</t>
    <phoneticPr fontId="3" type="noConversion"/>
  </si>
  <si>
    <t>4. [E_022878] Half shutter 오류, FSA recycle. (HA : +00:46:59.61 / Az : -22.6 / El : 69.5)</t>
    <phoneticPr fontId="3" type="noConversion"/>
  </si>
  <si>
    <t>5. 영상들이 전반적으로 구름의 영향을 받음.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</si>
</sst>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D81" sqref="D81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3" t="s">
        <v>0</v>
      </c>
      <c r="C2" s="1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4">
        <v>46288</v>
      </c>
      <c r="D3" s="115"/>
      <c r="E3" s="1"/>
      <c r="F3" s="1"/>
      <c r="G3" s="1"/>
      <c r="H3" s="1"/>
      <c r="I3" s="1"/>
      <c r="J3" s="1"/>
      <c r="K3" s="62" t="s">
        <v>2</v>
      </c>
      <c r="L3" s="116">
        <f>(P31-(P32+P33))/P31*100</f>
        <v>100</v>
      </c>
      <c r="M3" s="116"/>
      <c r="N3" s="62" t="s">
        <v>3</v>
      </c>
      <c r="O3" s="116">
        <f>(P31-P33)/P31*100</f>
        <v>100</v>
      </c>
      <c r="P3" s="116"/>
    </row>
    <row r="4" spans="2:16" ht="14.25" customHeight="1" x14ac:dyDescent="0.45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3" t="s">
        <v>7</v>
      </c>
      <c r="C7" s="11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0.97499999999999998</v>
      </c>
      <c r="D9" s="7">
        <v>1.5</v>
      </c>
      <c r="E9" s="7">
        <v>15</v>
      </c>
      <c r="F9" s="7">
        <v>41</v>
      </c>
      <c r="G9" s="32" t="s">
        <v>186</v>
      </c>
      <c r="H9" s="7">
        <v>1.6</v>
      </c>
      <c r="I9" s="32">
        <v>87.1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0.19236111111111112</v>
      </c>
      <c r="D10" s="7">
        <v>1.1000000000000001</v>
      </c>
      <c r="E10" s="7">
        <v>12.9</v>
      </c>
      <c r="F10" s="7">
        <v>48</v>
      </c>
      <c r="G10" s="32" t="s">
        <v>186</v>
      </c>
      <c r="H10" s="7">
        <v>0.5</v>
      </c>
      <c r="I10" s="10"/>
      <c r="J10" s="8">
        <f>IF(L10, 1, 0) + IF(M10, 2, 0) + IF(N10, 4, 0) + IF(O10, 8, 0) + IF(P10, 16, 0)</f>
        <v>1</v>
      </c>
      <c r="K10" s="9" t="b">
        <v>0</v>
      </c>
      <c r="L10" s="9" t="b">
        <v>1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0.4055555555555555</v>
      </c>
      <c r="D11" s="12">
        <v>1.1000000000000001</v>
      </c>
      <c r="E11" s="12">
        <v>12.9</v>
      </c>
      <c r="F11" s="12">
        <v>45</v>
      </c>
      <c r="G11" s="32" t="s">
        <v>186</v>
      </c>
      <c r="H11" s="7">
        <v>2</v>
      </c>
      <c r="I11" s="13"/>
      <c r="J11" s="8">
        <f>IF(L11, 1, 0) + IF(M11, 2, 0) + IF(N11, 4, 0) + IF(O11, 8, 0) + IF(P11, 16, 0)</f>
        <v>1</v>
      </c>
      <c r="K11" s="9" t="b">
        <v>0</v>
      </c>
      <c r="L11" s="9" t="b">
        <v>1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23.430555555555554</v>
      </c>
      <c r="D12" s="16">
        <f>AVERAGE(D9:D11)</f>
        <v>1.2333333333333334</v>
      </c>
      <c r="E12" s="16">
        <f>AVERAGE(E9:E11)</f>
        <v>13.6</v>
      </c>
      <c r="F12" s="17">
        <f>AVERAGE(F9:F11)</f>
        <v>44.666666666666664</v>
      </c>
      <c r="G12" s="18"/>
      <c r="H12" s="19">
        <f>AVERAGE(H9:H11)</f>
        <v>1.3666666666666665</v>
      </c>
      <c r="I12" s="1"/>
      <c r="J12" s="20">
        <f>AVERAGE(J9:J11)</f>
        <v>1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3" t="s">
        <v>26</v>
      </c>
      <c r="C14" s="1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185</v>
      </c>
      <c r="G16" s="23" t="s">
        <v>181</v>
      </c>
      <c r="H16" s="23" t="s">
        <v>182</v>
      </c>
      <c r="I16" s="23" t="s">
        <v>183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0.91319444444444453</v>
      </c>
      <c r="D17" s="24">
        <v>0.9145833333333333</v>
      </c>
      <c r="E17" s="24">
        <v>0.97499999999999998</v>
      </c>
      <c r="F17" s="24">
        <v>0.13819444444444443</v>
      </c>
      <c r="G17" s="24">
        <v>0.36458333333333331</v>
      </c>
      <c r="H17" s="24">
        <v>0.38750000000000001</v>
      </c>
      <c r="I17" s="24">
        <v>0.40833333333333338</v>
      </c>
      <c r="J17" s="24"/>
      <c r="K17" s="24"/>
      <c r="L17" s="24"/>
      <c r="M17" s="24"/>
      <c r="N17" s="24"/>
      <c r="O17" s="24"/>
      <c r="P17" s="24">
        <v>0.41597222222222219</v>
      </c>
    </row>
    <row r="18" spans="2:16" ht="14.15" customHeight="1" x14ac:dyDescent="0.45">
      <c r="B18" s="31" t="s">
        <v>43</v>
      </c>
      <c r="C18" s="23">
        <v>22584</v>
      </c>
      <c r="D18" s="23">
        <v>22585</v>
      </c>
      <c r="E18" s="23">
        <v>22590</v>
      </c>
      <c r="F18" s="23">
        <v>22698</v>
      </c>
      <c r="G18" s="23">
        <v>22852</v>
      </c>
      <c r="H18" s="23">
        <v>22868</v>
      </c>
      <c r="I18" s="23">
        <v>22880</v>
      </c>
      <c r="J18" s="23"/>
      <c r="K18" s="23"/>
      <c r="L18" s="23"/>
      <c r="M18" s="23"/>
      <c r="N18" s="23"/>
      <c r="O18" s="23"/>
      <c r="P18" s="23">
        <v>22886</v>
      </c>
    </row>
    <row r="19" spans="2:16" ht="14.15" customHeight="1" thickBot="1" x14ac:dyDescent="0.5">
      <c r="B19" s="11" t="s">
        <v>44</v>
      </c>
      <c r="C19" s="25"/>
      <c r="D19" s="23">
        <v>22589</v>
      </c>
      <c r="E19" s="23">
        <v>22697</v>
      </c>
      <c r="F19" s="26">
        <v>22851</v>
      </c>
      <c r="G19" s="26">
        <v>22867</v>
      </c>
      <c r="H19" s="26">
        <v>22879</v>
      </c>
      <c r="I19" s="26">
        <v>22885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108</v>
      </c>
      <c r="F20" s="29">
        <f t="shared" si="0"/>
        <v>154</v>
      </c>
      <c r="G20" s="29">
        <f t="shared" si="0"/>
        <v>16</v>
      </c>
      <c r="H20" s="29">
        <f t="shared" si="0"/>
        <v>12</v>
      </c>
      <c r="I20" s="29">
        <f t="shared" si="0"/>
        <v>6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22" t="s">
        <v>46</v>
      </c>
      <c r="C22" s="31" t="s">
        <v>22</v>
      </c>
      <c r="D22" s="31" t="s">
        <v>24</v>
      </c>
      <c r="E22" s="31" t="s">
        <v>47</v>
      </c>
      <c r="F22" s="123" t="s">
        <v>48</v>
      </c>
      <c r="G22" s="123"/>
      <c r="H22" s="123"/>
      <c r="I22" s="123"/>
      <c r="J22" s="31" t="s">
        <v>22</v>
      </c>
      <c r="K22" s="31" t="s">
        <v>24</v>
      </c>
      <c r="L22" s="31" t="s">
        <v>47</v>
      </c>
      <c r="M22" s="123" t="s">
        <v>48</v>
      </c>
      <c r="N22" s="123"/>
      <c r="O22" s="123"/>
      <c r="P22" s="123"/>
    </row>
    <row r="23" spans="2:16" ht="13.5" customHeight="1" x14ac:dyDescent="0.45">
      <c r="B23" s="122"/>
      <c r="C23" s="103"/>
      <c r="D23" s="103"/>
      <c r="E23" s="32" t="s">
        <v>172</v>
      </c>
      <c r="F23" s="124"/>
      <c r="G23" s="125"/>
      <c r="H23" s="125"/>
      <c r="I23" s="126"/>
      <c r="J23" s="103"/>
      <c r="K23" s="103"/>
      <c r="L23" s="32" t="s">
        <v>173</v>
      </c>
      <c r="M23" s="121"/>
      <c r="N23" s="121"/>
      <c r="O23" s="121"/>
      <c r="P23" s="121"/>
    </row>
    <row r="24" spans="2:16" ht="13.5" customHeight="1" x14ac:dyDescent="0.45">
      <c r="B24" s="122"/>
      <c r="C24" s="103"/>
      <c r="D24" s="103"/>
      <c r="E24" s="32" t="s">
        <v>174</v>
      </c>
      <c r="F24" s="124"/>
      <c r="G24" s="125"/>
      <c r="H24" s="125"/>
      <c r="I24" s="126"/>
      <c r="J24" s="103"/>
      <c r="K24" s="103"/>
      <c r="L24" s="32" t="s">
        <v>175</v>
      </c>
      <c r="M24" s="121"/>
      <c r="N24" s="121"/>
      <c r="O24" s="121"/>
      <c r="P24" s="121"/>
    </row>
    <row r="25" spans="2:16" ht="13.5" customHeight="1" x14ac:dyDescent="0.45">
      <c r="B25" s="122"/>
      <c r="C25" s="103"/>
      <c r="D25" s="103"/>
      <c r="E25" s="32" t="s">
        <v>178</v>
      </c>
      <c r="F25" s="124"/>
      <c r="G25" s="125"/>
      <c r="H25" s="125"/>
      <c r="I25" s="126"/>
      <c r="J25" s="103"/>
      <c r="K25" s="103"/>
      <c r="L25" s="32" t="s">
        <v>174</v>
      </c>
      <c r="M25" s="121"/>
      <c r="N25" s="121"/>
      <c r="O25" s="121"/>
      <c r="P25" s="121"/>
    </row>
    <row r="26" spans="2:16" ht="13.5" customHeight="1" x14ac:dyDescent="0.45">
      <c r="B26" s="122"/>
      <c r="C26" s="103"/>
      <c r="D26" s="103"/>
      <c r="E26" s="32" t="s">
        <v>173</v>
      </c>
      <c r="F26" s="124"/>
      <c r="G26" s="125"/>
      <c r="H26" s="125"/>
      <c r="I26" s="126"/>
      <c r="J26" s="103"/>
      <c r="K26" s="103"/>
      <c r="L26" s="32" t="s">
        <v>172</v>
      </c>
      <c r="M26" s="121"/>
      <c r="N26" s="121"/>
      <c r="O26" s="121"/>
      <c r="P26" s="121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3" t="s">
        <v>49</v>
      </c>
      <c r="C28" s="113"/>
      <c r="D28" s="1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0.13819444444444443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>
        <v>0.22638888888888889</v>
      </c>
      <c r="P30" s="42">
        <f>SUM(C30:J30,L30:N30)</f>
        <v>0.15902777777777777</v>
      </c>
    </row>
    <row r="31" spans="2:16" ht="14.15" customHeight="1" x14ac:dyDescent="0.45">
      <c r="B31" s="33" t="s">
        <v>164</v>
      </c>
      <c r="C31" s="43">
        <v>0.16319444444444445</v>
      </c>
      <c r="D31" s="6">
        <v>0.22638888888888889</v>
      </c>
      <c r="E31" s="6"/>
      <c r="F31" s="6"/>
      <c r="G31" s="6"/>
      <c r="H31" s="6"/>
      <c r="I31" s="6"/>
      <c r="J31" s="6">
        <v>2.2916666666666669E-2</v>
      </c>
      <c r="K31" s="6">
        <v>1.8055555555555557E-2</v>
      </c>
      <c r="L31" s="6"/>
      <c r="M31" s="6"/>
      <c r="N31" s="6"/>
      <c r="O31" s="44"/>
      <c r="P31" s="42">
        <f>SUM(C31:N31)</f>
        <v>0.43055555555555552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0.16319444444444445</v>
      </c>
      <c r="D34" s="97">
        <f t="shared" ref="D34:M34" si="2">D31-D32-D33</f>
        <v>0.22638888888888889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2.2916666666666669E-2</v>
      </c>
      <c r="K34" s="97">
        <f t="shared" si="2"/>
        <v>1.8055555555555557E-2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0.43055555555555552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3" t="s">
        <v>66</v>
      </c>
      <c r="C36" s="135" t="s">
        <v>192</v>
      </c>
      <c r="D36" s="136"/>
      <c r="E36" s="135" t="s">
        <v>187</v>
      </c>
      <c r="F36" s="136"/>
      <c r="G36" s="135" t="s">
        <v>188</v>
      </c>
      <c r="H36" s="136"/>
      <c r="I36" s="135" t="s">
        <v>189</v>
      </c>
      <c r="J36" s="136"/>
      <c r="K36" s="135" t="s">
        <v>190</v>
      </c>
      <c r="L36" s="136"/>
      <c r="M36" s="135" t="s">
        <v>194</v>
      </c>
      <c r="N36" s="136"/>
      <c r="O36" s="135" t="s">
        <v>195</v>
      </c>
      <c r="P36" s="136"/>
    </row>
    <row r="37" spans="2:16" ht="18" customHeight="1" x14ac:dyDescent="0.45">
      <c r="B37" s="144"/>
      <c r="C37" s="135" t="s">
        <v>196</v>
      </c>
      <c r="D37" s="136"/>
      <c r="E37" s="137" t="s">
        <v>197</v>
      </c>
      <c r="F37" s="137"/>
      <c r="G37" s="135" t="s">
        <v>199</v>
      </c>
      <c r="H37" s="136"/>
      <c r="I37" s="138" t="s">
        <v>201</v>
      </c>
      <c r="J37" s="137"/>
      <c r="K37" s="137" t="s">
        <v>203</v>
      </c>
      <c r="L37" s="137"/>
      <c r="M37" s="137" t="s">
        <v>202</v>
      </c>
      <c r="N37" s="137"/>
      <c r="O37" s="137"/>
      <c r="P37" s="137"/>
    </row>
    <row r="38" spans="2:16" ht="18" customHeight="1" x14ac:dyDescent="0.45">
      <c r="B38" s="144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</row>
    <row r="39" spans="2:16" ht="18" customHeight="1" x14ac:dyDescent="0.45">
      <c r="B39" s="144"/>
      <c r="C39" s="137"/>
      <c r="D39" s="137"/>
      <c r="E39" s="137"/>
      <c r="F39" s="137"/>
      <c r="G39" s="137"/>
      <c r="H39" s="137"/>
      <c r="I39" s="138"/>
      <c r="J39" s="137"/>
      <c r="K39" s="137"/>
      <c r="L39" s="137"/>
      <c r="M39" s="137"/>
      <c r="N39" s="137"/>
      <c r="O39" s="137"/>
      <c r="P39" s="137"/>
    </row>
    <row r="40" spans="2:16" ht="18" customHeight="1" x14ac:dyDescent="0.45">
      <c r="B40" s="144"/>
      <c r="C40" s="137"/>
      <c r="D40" s="137"/>
      <c r="E40" s="137"/>
      <c r="F40" s="137"/>
      <c r="G40" s="138"/>
      <c r="H40" s="137"/>
      <c r="I40" s="137"/>
      <c r="J40" s="137"/>
      <c r="K40" s="137"/>
      <c r="L40" s="137"/>
      <c r="M40" s="137"/>
      <c r="N40" s="137"/>
      <c r="O40" s="137"/>
      <c r="P40" s="137"/>
    </row>
    <row r="41" spans="2:16" ht="18" customHeight="1" x14ac:dyDescent="0.45">
      <c r="B41" s="145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9" t="s">
        <v>67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1"/>
    </row>
    <row r="44" spans="2:16" ht="14.15" customHeight="1" x14ac:dyDescent="0.45">
      <c r="B44" s="142" t="s">
        <v>191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42" t="s">
        <v>198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 t="s">
        <v>200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 t="s">
        <v>204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 t="s">
        <v>205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59"/>
      <c r="C52" s="160"/>
      <c r="D52" s="105"/>
      <c r="E52" s="105"/>
      <c r="F52" s="105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7" t="s">
        <v>166</v>
      </c>
      <c r="C53" s="128"/>
      <c r="D53" s="100"/>
      <c r="E53" s="100">
        <v>0.8</v>
      </c>
      <c r="F53" s="100"/>
      <c r="G53" s="128"/>
      <c r="H53" s="128"/>
      <c r="I53" s="128"/>
      <c r="J53" s="128"/>
      <c r="K53" s="128"/>
      <c r="L53" s="128"/>
      <c r="M53" s="128"/>
      <c r="N53" s="128"/>
      <c r="O53" s="128"/>
      <c r="P53" s="129"/>
    </row>
    <row r="54" spans="2:16" ht="14.15" customHeight="1" thickTop="1" thickBot="1" x14ac:dyDescent="0.5">
      <c r="B54" s="130" t="s">
        <v>176</v>
      </c>
      <c r="C54" s="131"/>
      <c r="D54" s="131"/>
      <c r="E54" s="132"/>
      <c r="F54" s="100">
        <v>211</v>
      </c>
      <c r="G54" s="133"/>
      <c r="H54" s="133"/>
      <c r="I54" s="133"/>
      <c r="J54" s="133"/>
      <c r="K54" s="133"/>
      <c r="L54" s="133"/>
      <c r="M54" s="133"/>
      <c r="N54" s="133"/>
      <c r="O54" s="133"/>
      <c r="P54" s="134"/>
    </row>
    <row r="55" spans="2:16" ht="13.5" customHeight="1" thickTop="1" x14ac:dyDescent="0.45"/>
    <row r="56" spans="2:16" ht="17.25" customHeight="1" x14ac:dyDescent="0.45">
      <c r="B56" s="146" t="s">
        <v>68</v>
      </c>
      <c r="C56" s="14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7" t="s">
        <v>69</v>
      </c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150" t="s">
        <v>70</v>
      </c>
      <c r="O57" s="148"/>
      <c r="P57" s="151"/>
    </row>
    <row r="58" spans="2:16" ht="17.149999999999999" customHeight="1" x14ac:dyDescent="0.45">
      <c r="B58" s="152" t="s">
        <v>71</v>
      </c>
      <c r="C58" s="153"/>
      <c r="D58" s="154"/>
      <c r="E58" s="152" t="s">
        <v>72</v>
      </c>
      <c r="F58" s="153"/>
      <c r="G58" s="154"/>
      <c r="H58" s="153" t="s">
        <v>73</v>
      </c>
      <c r="I58" s="153"/>
      <c r="J58" s="153"/>
      <c r="K58" s="155" t="s">
        <v>74</v>
      </c>
      <c r="L58" s="153"/>
      <c r="M58" s="156"/>
      <c r="N58" s="157"/>
      <c r="O58" s="153"/>
      <c r="P58" s="158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3" t="s">
        <v>104</v>
      </c>
      <c r="C69" s="113"/>
      <c r="D69"/>
      <c r="E69"/>
      <c r="F69" s="167" t="s">
        <v>105</v>
      </c>
      <c r="G69" s="169" t="s">
        <v>106</v>
      </c>
      <c r="H69"/>
      <c r="I69" s="113" t="s">
        <v>107</v>
      </c>
      <c r="J69" s="113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1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-162.6</v>
      </c>
      <c r="D72" s="56">
        <v>-164.2</v>
      </c>
      <c r="E72" s="90" t="s">
        <v>117</v>
      </c>
      <c r="F72" s="56">
        <v>20.5</v>
      </c>
      <c r="G72" s="56">
        <v>19.2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-163.9</v>
      </c>
      <c r="D73" s="56">
        <v>-165.1</v>
      </c>
      <c r="E73" s="92" t="s">
        <v>121</v>
      </c>
      <c r="F73" s="57">
        <v>36.1</v>
      </c>
      <c r="G73" s="57">
        <v>38.4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-193.9</v>
      </c>
      <c r="D74" s="56">
        <v>-192.5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-106.9</v>
      </c>
      <c r="D75" s="56">
        <v>-111.3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29.5</v>
      </c>
      <c r="D76" s="56">
        <v>27.4</v>
      </c>
      <c r="E76" s="92" t="s">
        <v>136</v>
      </c>
      <c r="F76" s="58">
        <v>15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25.4</v>
      </c>
      <c r="D77" s="56">
        <v>23.4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23.5</v>
      </c>
      <c r="D78" s="56">
        <v>21.6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22</v>
      </c>
      <c r="D79" s="56">
        <v>20.100000000000001</v>
      </c>
      <c r="E79" s="90" t="s">
        <v>151</v>
      </c>
      <c r="F79" s="56">
        <v>19.5</v>
      </c>
      <c r="G79" s="56">
        <v>14.1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1.2899999999999999E-4</v>
      </c>
      <c r="D80" s="60">
        <v>1.2799999999999999E-4</v>
      </c>
      <c r="E80" s="92" t="s">
        <v>156</v>
      </c>
      <c r="F80" s="57">
        <v>33.1</v>
      </c>
      <c r="G80" s="57">
        <v>45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7" t="s">
        <v>160</v>
      </c>
      <c r="C84" s="117"/>
    </row>
    <row r="85" spans="2:16" ht="15" customHeight="1" x14ac:dyDescent="0.45">
      <c r="B85" s="118" t="s">
        <v>184</v>
      </c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20"/>
    </row>
    <row r="86" spans="2:16" ht="15" customHeight="1" x14ac:dyDescent="0.45">
      <c r="B86" s="107" t="s">
        <v>193</v>
      </c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9"/>
    </row>
    <row r="87" spans="2:16" ht="15" customHeight="1" x14ac:dyDescent="0.45"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2:16" ht="15" customHeight="1" x14ac:dyDescent="0.45"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</row>
    <row r="89" spans="2:16" ht="15" customHeight="1" x14ac:dyDescent="0.45"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2:16" ht="15" customHeight="1" x14ac:dyDescent="0.45"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9"/>
    </row>
    <row r="91" spans="2:16" ht="15" customHeight="1" x14ac:dyDescent="0.45"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</row>
    <row r="92" spans="2:16" ht="15" customHeight="1" x14ac:dyDescent="0.45"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9"/>
    </row>
    <row r="93" spans="2:16" ht="15" customHeight="1" x14ac:dyDescent="0.45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9"/>
    </row>
    <row r="94" spans="2:16" ht="15" customHeight="1" x14ac:dyDescent="0.45"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9"/>
    </row>
    <row r="95" spans="2:16" ht="15" customHeight="1" x14ac:dyDescent="0.45"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9"/>
    </row>
    <row r="96" spans="2:16" ht="15" customHeight="1" x14ac:dyDescent="0.45"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9"/>
    </row>
    <row r="97" spans="2:16" ht="15" customHeight="1" x14ac:dyDescent="0.45"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9"/>
    </row>
    <row r="98" spans="2:16" ht="15" customHeight="1" x14ac:dyDescent="0.45"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9"/>
    </row>
    <row r="99" spans="2:16" ht="15" customHeight="1" x14ac:dyDescent="0.45"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2026-09-25T10:16:31Z</dcterms:modified>
</cp:coreProperties>
</file>