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46F3A8F2-70E0-46A8-B5F7-B52B49E5C9F3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<sst xmlns="http://schemas.openxmlformats.org/spreadsheetml/2006/main" count="228" uniqueCount="214">
  <si>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</si>
  <si>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</si>
  <si>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</si>
  <si>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</si>
  <si>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</si>
  <si>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</si>
  <si>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</si>
  <si>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</si>
  <si>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</si>
  <si>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</si>
  <si>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</si>
  <si>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</si>
  <si>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</si>
  <si>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</si>
  <si>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</si>
  <si>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</si>
  <si>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</si>
  <si>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</si>
  <si>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</si>
  <si>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</si>
  <si>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</si>
  <si>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</si>
  <si>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</si>
  <si>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</si>
  <si>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</si>
  <si>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</si>
  <si>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</si>
  <si>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</si>
  <si>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</si>
  <si>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</si>
  <si>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</si>
  <si>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</si>
  <si>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</si>
  <si>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</si>
  <si>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</si>
  <si>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</si>
  <si>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</si>
  <si>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</si>
  <si>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</si>
  <si>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</si>
  <si>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</si>
  <si>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</si>
  <si>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</si>
  <si>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</si>
  <si>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</si>
  <si>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</si>
  <si>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</si>
  <si>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</si>
  <si>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</si>
  <si>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</si>
  <si>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</si>
  <si>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</si>
  <si>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</si>
  <si>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</si>
  <si>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</si>
  <si>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</si>
  <si>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</si>
  <si>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</si>
  <si>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</si>
  <si>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</si>
  <si>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</si>
  <si>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</si>
  <si>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</si>
  <si>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</si>
  <si>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</si>
  <si>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</si>
  <si>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</si>
  <si>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</si>
  <si>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</si>
  <si>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</si>
  <si>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</si>
  <si>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</si>
  <si>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</si>
  <si>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</si>
  <si>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</si>
  <si>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</si>
  <si>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</si>
  <si>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</si>
  <si>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</si>
  <si>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</si>
  <si>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</si>
  <si>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</si>
  <si>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</si>
  <si>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</si>
  <si>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</si>
  <si>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</si>
  <si>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</si>
  <si>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</si>
  <si>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</si>
  <si>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</si>
  <si>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</si>
  <si>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</si>
  <si>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</si>
  <si>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</si>
  <si>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</si>
  <si>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</si>
  <si>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</si>
  <si>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</si>
  <si>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</si>
  <si>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</si>
  <si>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</si>
  <si>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</si>
  <si>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</si>
  <si>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</si>
  <si>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</si>
  <si>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</si>
  <si>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</si>
  <si>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</si>
  <si>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</si>
  <si>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</si>
  <si>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</si>
  <si>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</si>
  <si>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</si>
  <si>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</si>
  <si>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</si>
  <si>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</si>
  <si>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</si>
  <si>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</si>
  <si>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</si>
  <si>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</si>
  <si>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</si>
  <si>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</si>
  <si>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</si>
  <si>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</si>
  <si>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</si>
  <si>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</si>
  <si>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</si>
  <si>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</si>
  <si>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</si>
  <si>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</si>
  <si>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</si>
  <si>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</si>
  <si>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</si>
  <si>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</si>
  <si>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</si>
  <si>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</si>
  <si>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</si>
  <si>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</si>
  <si>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</si>
  <si>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</si>
  <si>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</si>
  <si>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</si>
  <si>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</si>
  <si>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</si>
  <si>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</si>
  <si>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</si>
  <si>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</si>
  <si>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</si>
  <si>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</si>
  <si>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</si>
  <si>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</si>
  <si>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</si>
  <si>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</si>
  <si>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</si>
  <si>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</si>
  <si>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</si>
  <si>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</si>
  <si>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</si>
  <si>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</si>
  <si>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</si>
  <si>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</si>
  <si>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</si>
  <si>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</si>
  <si>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</si>
  <si>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</si>
  <si>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</si>
  <si>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</si>
  <si>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</si>
  <si>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</si>
  <si>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</si>
  <si>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</si>
  <si>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</si>
  <si>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</si>
  <si>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</si>
  <si>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</si>
  <si>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</si>
  <si>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</si>
  <si>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</si>
  <si>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</si>
  <si>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</si>
  <si>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N</t>
    <phoneticPr fontId="3" type="noConversion"/>
  </si>
  <si>
    <t>BLG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</si>
  <si>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</si>
  <si>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</si>
  <si>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</si>
  <si>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</si>
  <si>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1. 월령 40% 이상으로 방풍막 설치.</t>
    <phoneticPr fontId="3" type="noConversion"/>
  </si>
  <si>
    <t>2. 장비실 에어컨 수리 및 냉매 충전.</t>
    <phoneticPr fontId="3" type="noConversion"/>
  </si>
  <si>
    <t>C_022278-022289</t>
    <phoneticPr fontId="3" type="noConversion"/>
  </si>
  <si>
    <t>E_022396-022397</t>
    <phoneticPr fontId="3" type="noConversion"/>
  </si>
  <si>
    <t>G_022395-022397:K</t>
    <phoneticPr fontId="3" type="noConversion"/>
  </si>
  <si>
    <t>G_022403:N</t>
    <phoneticPr fontId="3" type="noConversion"/>
  </si>
  <si>
    <t>G_022421:M</t>
    <phoneticPr fontId="3" type="noConversion"/>
  </si>
  <si>
    <t>G_022423-022424:T</t>
    <phoneticPr fontId="3" type="noConversion"/>
  </si>
  <si>
    <t>NW</t>
    <phoneticPr fontId="3" type="noConversion"/>
  </si>
  <si>
    <t>G_022430:K</t>
    <phoneticPr fontId="3" type="noConversion"/>
  </si>
  <si>
    <t>G_022436:N</t>
    <phoneticPr fontId="3" type="noConversion"/>
  </si>
  <si>
    <t>E_022441</t>
    <phoneticPr fontId="3" type="noConversion"/>
  </si>
  <si>
    <t>E_022444</t>
    <phoneticPr fontId="3" type="noConversion"/>
  </si>
  <si>
    <t>G_022455:M</t>
    <phoneticPr fontId="3" type="noConversion"/>
  </si>
  <si>
    <t>G_022457-022458:T</t>
    <phoneticPr fontId="3" type="noConversion"/>
  </si>
  <si>
    <t>G_022560:M</t>
    <phoneticPr fontId="3" type="noConversion"/>
  </si>
  <si>
    <t>E_022564-022565</t>
    <phoneticPr fontId="3" type="noConversion"/>
  </si>
  <si>
    <t>E_022567</t>
    <phoneticPr fontId="3" type="noConversion"/>
  </si>
  <si>
    <t>1. [E_022396-022397] Half shutter 오류, Obs agent에서 여닫아 조치.  (스크램블로 인해 같은 타겟 2번 관측, HA : +00:37:57.88 / Az : -21.9 / El : 72.2)</t>
    <phoneticPr fontId="3" type="noConversion"/>
  </si>
  <si>
    <t>2. [E_022441] Half shutter 오류, Obs agent에서 여닫아 조치. (HA : +00:53:39.20 / Az : -53.7 / El : 76.7)</t>
    <phoneticPr fontId="3" type="noConversion"/>
  </si>
  <si>
    <t>3. [E_022444] Half shutter 오류, Obs agent에서 여닫아 조치. (HA : +00:59:24.05 / Az : -58.2 / El : 76.0)</t>
    <phoneticPr fontId="3" type="noConversion"/>
  </si>
  <si>
    <t>4. [E_022564] Half shutter 오류, Obs agent에서 여닫아 조치. (HA : +00:54:36.72 / Az : -23.2 / El : 67.4)</t>
    <phoneticPr fontId="3" type="noConversion"/>
  </si>
  <si>
    <t>6. [E_022567] Half shutter 오류, FSA recycle. (HA : +00:45:06.57 / Az : -24.9 / El : 71.3)</t>
    <phoneticPr fontId="3" type="noConversion"/>
  </si>
  <si>
    <t>SW</t>
    <phoneticPr fontId="3" type="noConversion"/>
  </si>
  <si>
    <t>60s/17k 50s/23k 35s/26k</t>
    <phoneticPr fontId="3" type="noConversion"/>
  </si>
  <si>
    <t>40s/30k 20s/24k 12s/23k</t>
    <phoneticPr fontId="3" type="noConversion"/>
  </si>
  <si>
    <t>5. [E_022565] 이전장 shutter 오류 조치를 위해 Obs agent에서 여닫은 후, 다음장 셔터 안열림. FSA recycle 조치.</t>
    <phoneticPr fontId="3" type="noConversion"/>
  </si>
  <si>
    <t>7. BLG 초반 영상이 옅은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</si>
</sst>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checked="Checked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E81" sqref="E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46287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100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0.97430555555555554</v>
      </c>
      <c r="D9" s="7">
        <v>1.2</v>
      </c>
      <c r="E9" s="7">
        <v>13.7</v>
      </c>
      <c r="F9" s="7">
        <v>42</v>
      </c>
      <c r="G9" s="32" t="s">
        <v>180</v>
      </c>
      <c r="H9" s="7">
        <v>2.6</v>
      </c>
      <c r="I9" s="32">
        <v>79.099999999999994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0.19236111111111112</v>
      </c>
      <c r="D10" s="7">
        <v>1.4</v>
      </c>
      <c r="E10" s="7">
        <v>11.8</v>
      </c>
      <c r="F10" s="7">
        <v>46</v>
      </c>
      <c r="G10" s="32" t="s">
        <v>194</v>
      </c>
      <c r="H10" s="7">
        <v>0.5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0.41250000000000003</v>
      </c>
      <c r="D11" s="12">
        <v>1.1000000000000001</v>
      </c>
      <c r="E11" s="12">
        <v>12.1</v>
      </c>
      <c r="F11" s="12">
        <v>40</v>
      </c>
      <c r="G11" s="32" t="s">
        <v>209</v>
      </c>
      <c r="H11" s="7">
        <v>1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23.438194444444445</v>
      </c>
      <c r="D12" s="16">
        <f>AVERAGE(D9:D11)</f>
        <v>1.2333333333333332</v>
      </c>
      <c r="E12" s="16">
        <f>AVERAGE(E9:E11)</f>
        <v>12.533333333333333</v>
      </c>
      <c r="F12" s="17">
        <f>AVERAGE(F9:F11)</f>
        <v>42.666666666666664</v>
      </c>
      <c r="G12" s="18"/>
      <c r="H12" s="19">
        <f>AVERAGE(H9:H11)</f>
        <v>1.3666666666666665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181</v>
      </c>
      <c r="F16" s="23" t="s">
        <v>182</v>
      </c>
      <c r="G16" s="23" t="s">
        <v>183</v>
      </c>
      <c r="H16" s="23" t="s">
        <v>184</v>
      </c>
      <c r="I16" s="23" t="s">
        <v>185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0.9159722222222223</v>
      </c>
      <c r="D17" s="24">
        <v>0.91736111111111107</v>
      </c>
      <c r="E17" s="24">
        <v>0.97430555555555554</v>
      </c>
      <c r="F17" s="24">
        <v>0.13958333333333334</v>
      </c>
      <c r="G17" s="24">
        <v>0.36527777777777781</v>
      </c>
      <c r="H17" s="24">
        <v>0.38750000000000001</v>
      </c>
      <c r="I17" s="24">
        <v>0.41388888888888892</v>
      </c>
      <c r="J17" s="24"/>
      <c r="K17" s="24"/>
      <c r="L17" s="24"/>
      <c r="M17" s="24"/>
      <c r="N17" s="24"/>
      <c r="O17" s="24"/>
      <c r="P17" s="24">
        <v>0.42708333333333331</v>
      </c>
    </row>
    <row r="18" spans="2:16" ht="14.15" customHeight="1" x14ac:dyDescent="0.45">
      <c r="B18" s="31" t="s">
        <v>43</v>
      </c>
      <c r="C18" s="23">
        <v>22269</v>
      </c>
      <c r="D18" s="23">
        <v>22270</v>
      </c>
      <c r="E18" s="23">
        <v>22275</v>
      </c>
      <c r="F18" s="23">
        <v>22391</v>
      </c>
      <c r="G18" s="23">
        <v>22543</v>
      </c>
      <c r="H18" s="23">
        <v>22558</v>
      </c>
      <c r="I18" s="23">
        <v>22572</v>
      </c>
      <c r="J18" s="23"/>
      <c r="K18" s="23"/>
      <c r="L18" s="23"/>
      <c r="M18" s="23"/>
      <c r="N18" s="23"/>
      <c r="O18" s="23"/>
      <c r="P18" s="23">
        <v>22583</v>
      </c>
    </row>
    <row r="19" spans="2:16" ht="14.15" customHeight="1" thickBot="1" x14ac:dyDescent="0.5">
      <c r="B19" s="11" t="s">
        <v>44</v>
      </c>
      <c r="C19" s="25"/>
      <c r="D19" s="23">
        <v>22274</v>
      </c>
      <c r="E19" s="23">
        <v>22390</v>
      </c>
      <c r="F19" s="26">
        <v>22542</v>
      </c>
      <c r="G19" s="26">
        <v>22557</v>
      </c>
      <c r="H19" s="26">
        <v>22571</v>
      </c>
      <c r="I19" s="26">
        <v>22582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116</v>
      </c>
      <c r="F20" s="29">
        <f t="shared" si="0"/>
        <v>152</v>
      </c>
      <c r="G20" s="29">
        <f t="shared" si="0"/>
        <v>15</v>
      </c>
      <c r="H20" s="29">
        <f t="shared" si="0"/>
        <v>14</v>
      </c>
      <c r="I20" s="29">
        <f t="shared" si="0"/>
        <v>11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>
        <v>0.41388888888888892</v>
      </c>
      <c r="K24" s="103">
        <v>0.4152777777777778</v>
      </c>
      <c r="L24" s="32" t="s">
        <v>175</v>
      </c>
      <c r="M24" s="121" t="s">
        <v>210</v>
      </c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>
        <v>0.41666666666666669</v>
      </c>
      <c r="K26" s="103">
        <v>0.42083333333333334</v>
      </c>
      <c r="L26" s="32" t="s">
        <v>172</v>
      </c>
      <c r="M26" s="121" t="s">
        <v>211</v>
      </c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0.14097222222222222</v>
      </c>
      <c r="D30" s="39">
        <v>0.22430555555555556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0.38611111111111113</v>
      </c>
    </row>
    <row r="31" spans="2:16" ht="14.15" customHeight="1" x14ac:dyDescent="0.45">
      <c r="B31" s="33" t="s">
        <v>164</v>
      </c>
      <c r="C31" s="43">
        <v>0.16527777777777777</v>
      </c>
      <c r="D31" s="6">
        <v>0.22569444444444445</v>
      </c>
      <c r="E31" s="6"/>
      <c r="F31" s="6"/>
      <c r="G31" s="6"/>
      <c r="H31" s="6"/>
      <c r="I31" s="6"/>
      <c r="J31" s="6">
        <v>2.2222222222222223E-2</v>
      </c>
      <c r="K31" s="6">
        <v>2.4999999999999998E-2</v>
      </c>
      <c r="L31" s="6"/>
      <c r="M31" s="6"/>
      <c r="N31" s="6"/>
      <c r="O31" s="44"/>
      <c r="P31" s="42">
        <f>SUM(C31:N31)</f>
        <v>0.43819444444444444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0.16527777777777777</v>
      </c>
      <c r="D34" s="97">
        <f t="shared" ref="D34:M34" si="2">D31-D32-D33</f>
        <v>0.22569444444444445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2.2222222222222223E-2</v>
      </c>
      <c r="K34" s="97">
        <f t="shared" si="2"/>
        <v>2.4999999999999998E-2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0.43819444444444444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188</v>
      </c>
      <c r="D36" s="136"/>
      <c r="E36" s="135" t="s">
        <v>190</v>
      </c>
      <c r="F36" s="136"/>
      <c r="G36" s="135" t="s">
        <v>189</v>
      </c>
      <c r="H36" s="136"/>
      <c r="I36" s="135" t="s">
        <v>191</v>
      </c>
      <c r="J36" s="136"/>
      <c r="K36" s="135" t="s">
        <v>192</v>
      </c>
      <c r="L36" s="136"/>
      <c r="M36" s="135" t="s">
        <v>193</v>
      </c>
      <c r="N36" s="136"/>
      <c r="O36" s="135" t="s">
        <v>195</v>
      </c>
      <c r="P36" s="136"/>
    </row>
    <row r="37" spans="2:16" ht="18" customHeight="1" x14ac:dyDescent="0.45">
      <c r="B37" s="144"/>
      <c r="C37" s="135" t="s">
        <v>196</v>
      </c>
      <c r="D37" s="136"/>
      <c r="E37" s="137" t="s">
        <v>197</v>
      </c>
      <c r="F37" s="137"/>
      <c r="G37" s="135" t="s">
        <v>198</v>
      </c>
      <c r="H37" s="136"/>
      <c r="I37" s="138" t="s">
        <v>199</v>
      </c>
      <c r="J37" s="137"/>
      <c r="K37" s="137" t="s">
        <v>200</v>
      </c>
      <c r="L37" s="137"/>
      <c r="M37" s="137" t="s">
        <v>201</v>
      </c>
      <c r="N37" s="137"/>
      <c r="O37" s="137" t="s">
        <v>202</v>
      </c>
      <c r="P37" s="137"/>
    </row>
    <row r="38" spans="2:16" ht="18" customHeight="1" x14ac:dyDescent="0.45">
      <c r="B38" s="144"/>
      <c r="C38" s="137" t="s">
        <v>203</v>
      </c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204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205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206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207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 t="s">
        <v>212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 t="s">
        <v>208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 t="s">
        <v>213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>
        <v>1.52</v>
      </c>
      <c r="E53" s="100">
        <v>1.55</v>
      </c>
      <c r="F53" s="100">
        <v>1.1200000000000001</v>
      </c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150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1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</v>
      </c>
      <c r="D72" s="56">
        <v>-164.8</v>
      </c>
      <c r="E72" s="90" t="s">
        <v>117</v>
      </c>
      <c r="F72" s="56">
        <v>19.2</v>
      </c>
      <c r="G72" s="56">
        <v>18.5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-164.2</v>
      </c>
      <c r="D73" s="56">
        <v>-165.9</v>
      </c>
      <c r="E73" s="92" t="s">
        <v>121</v>
      </c>
      <c r="F73" s="57">
        <v>28</v>
      </c>
      <c r="G73" s="57">
        <v>37.799999999999997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-191.3</v>
      </c>
      <c r="D74" s="56">
        <v>-194.6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</v>
      </c>
      <c r="D75" s="56">
        <v>-112.2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28.6</v>
      </c>
      <c r="D76" s="56">
        <v>27.2</v>
      </c>
      <c r="E76" s="92" t="s">
        <v>136</v>
      </c>
      <c r="F76" s="58">
        <v>10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24.4</v>
      </c>
      <c r="D77" s="56">
        <v>23.5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22.4</v>
      </c>
      <c r="D78" s="56">
        <v>21.7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20.9</v>
      </c>
      <c r="D79" s="56">
        <v>20.399999999999999</v>
      </c>
      <c r="E79" s="90" t="s">
        <v>151</v>
      </c>
      <c r="F79" s="56">
        <v>17.7</v>
      </c>
      <c r="G79" s="56">
        <v>13.1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1.18E-4</v>
      </c>
      <c r="D80" s="60">
        <v>1.15E-4</v>
      </c>
      <c r="E80" s="92" t="s">
        <v>156</v>
      </c>
      <c r="F80" s="57">
        <v>36</v>
      </c>
      <c r="G80" s="57">
        <v>43.1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186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 t="s">
        <v>187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2026-09-25T10:16:24Z</dcterms:modified>
</cp:coreProperties>
</file>