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AD506886-FA5D-400C-AC88-22011987D3D1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<sst xmlns="http://schemas.openxmlformats.org/spreadsheetml/2006/main" count="227" uniqueCount="211">
  <si>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</si>
  <si>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</si>
  <si>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</si>
  <si>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</si>
  <si>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</si>
  <si>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</si>
  <si>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</si>
  <si>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</si>
  <si>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</si>
  <si>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</si>
  <si>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</si>
  <si>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</si>
  <si>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</si>
  <si>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</si>
  <si>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</si>
  <si>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</si>
  <si>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</si>
  <si>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</si>
  <si>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</si>
  <si>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</si>
  <si>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</si>
  <si>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</si>
  <si>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</si>
  <si>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</si>
  <si>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</si>
  <si>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</si>
  <si>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</si>
  <si>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</si>
  <si>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</si>
  <si>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</si>
  <si>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</si>
  <si>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</si>
  <si>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</si>
  <si>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</si>
  <si>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</si>
  <si>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</si>
  <si>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</si>
  <si>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</si>
  <si>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</si>
  <si>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</si>
  <si>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</si>
  <si>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</si>
  <si>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</si>
  <si>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</si>
  <si>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</si>
  <si>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</si>
  <si>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</si>
  <si>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</si>
  <si>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</si>
  <si>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</si>
  <si>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</si>
  <si>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</si>
  <si>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</si>
  <si>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</si>
  <si>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</si>
  <si>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</si>
  <si>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</si>
  <si>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</si>
  <si>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</si>
  <si>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</si>
  <si>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</si>
  <si>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</si>
  <si>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</si>
  <si>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</si>
  <si>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</si>
  <si>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</si>
  <si>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</si>
  <si>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</si>
  <si>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</si>
  <si>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</si>
  <si>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</si>
  <si>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</si>
  <si>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</si>
  <si>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</si>
  <si>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</si>
  <si>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</si>
  <si>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</si>
  <si>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</si>
  <si>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</si>
  <si>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</si>
  <si>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</si>
  <si>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</si>
  <si>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</si>
  <si>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</si>
  <si>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</si>
  <si>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</si>
  <si>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</si>
  <si>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</si>
  <si>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</si>
  <si>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</si>
  <si>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</si>
  <si>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</si>
  <si>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</si>
  <si>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</si>
  <si>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</si>
  <si>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</si>
  <si>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</si>
  <si>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</si>
  <si>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</si>
  <si>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</si>
  <si>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</si>
  <si>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</si>
  <si>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</si>
  <si>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</si>
  <si>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</si>
  <si>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</si>
  <si>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</si>
  <si>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</si>
  <si>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</si>
  <si>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</si>
  <si>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</si>
  <si>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</si>
  <si>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</si>
  <si>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</si>
  <si>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</si>
  <si>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</si>
  <si>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</si>
  <si>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</si>
  <si>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</si>
  <si>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</si>
  <si>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</si>
  <si>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</si>
  <si>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</si>
  <si>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</si>
  <si>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</si>
  <si>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</si>
  <si>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</si>
  <si>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</si>
  <si>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</si>
  <si>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</si>
  <si>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</si>
  <si>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</si>
  <si>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</si>
  <si>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</si>
  <si>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</si>
  <si>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</si>
  <si>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</si>
  <si>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</si>
  <si>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</si>
  <si>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</si>
  <si>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</si>
  <si>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</si>
  <si>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</si>
  <si>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</si>
  <si>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</si>
  <si>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</si>
  <si>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</si>
  <si>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</si>
  <si>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</si>
  <si>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</si>
  <si>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</si>
  <si>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</si>
  <si>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</si>
  <si>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</si>
  <si>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</si>
  <si>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</si>
  <si>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</si>
  <si>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</si>
  <si>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</si>
  <si>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</si>
  <si>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</si>
  <si>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</si>
  <si>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</si>
  <si>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</si>
  <si>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</si>
  <si>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</si>
  <si>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</si>
  <si>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</si>
  <si>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</si>
  <si>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</si>
  <si>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</si>
  <si>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</si>
  <si>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</si>
  <si>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</si>
  <si>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</si>
  <si>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</si>
  <si>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</si>
  <si>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</si>
  <si>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</si>
  <si>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BLG</t>
    <phoneticPr fontId="3" type="noConversion"/>
  </si>
  <si>
    <t>N</t>
    <phoneticPr fontId="3" type="noConversion"/>
  </si>
  <si>
    <t>이순창</t>
    <phoneticPr fontId="3" type="noConversion"/>
  </si>
  <si>
    <t>ALL</t>
    <phoneticPr fontId="3" type="noConversion"/>
  </si>
  <si>
    <t>1. 월령 40% 이상으로 방풍막 설치.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</si>
  <si>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</si>
  <si>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</si>
  <si>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</si>
  <si>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M_021724-021725:K</t>
    <phoneticPr fontId="3" type="noConversion"/>
  </si>
  <si>
    <t>C_021685-021702</t>
    <phoneticPr fontId="3" type="noConversion"/>
  </si>
  <si>
    <t>C_021760-021766</t>
    <phoneticPr fontId="3" type="noConversion"/>
  </si>
  <si>
    <t>1. [03:21-03:35] 우천으로 인해 관측 중단 및 재개.</t>
    <phoneticPr fontId="3" type="noConversion"/>
  </si>
  <si>
    <t>M_021782-021783:K</t>
    <phoneticPr fontId="3" type="noConversion"/>
  </si>
  <si>
    <t>L_021672-021783</t>
    <phoneticPr fontId="3" type="noConversion"/>
  </si>
  <si>
    <t>E_021789</t>
    <phoneticPr fontId="3" type="noConversion"/>
  </si>
  <si>
    <t>G_021789:K</t>
    <phoneticPr fontId="3" type="noConversion"/>
  </si>
  <si>
    <t>2. [E_021789] Half shutter 오류 발생, Obs agent에서 shutter를 여닫아 복구.</t>
    <phoneticPr fontId="3" type="noConversion"/>
  </si>
  <si>
    <t>G_021815-021817:T</t>
    <phoneticPr fontId="3" type="noConversion"/>
  </si>
  <si>
    <t>3. [04:56-05:20] 우천으로 인해 관측 중단 및 재개.</t>
    <phoneticPr fontId="3" type="noConversion"/>
  </si>
  <si>
    <t>E_021840-021841</t>
    <phoneticPr fontId="3" type="noConversion"/>
  </si>
  <si>
    <t>4. [E_021840-021841] Half shutter 오류 발생, 두번째 영상 가려짐.</t>
    <phoneticPr fontId="3" type="noConversion"/>
  </si>
  <si>
    <t>E_021852</t>
    <phoneticPr fontId="3" type="noConversion"/>
  </si>
  <si>
    <t>5. [E_021852] Half shutter 오류 발생, Obs agent에서 shutter를 여닫아 복구.</t>
    <phoneticPr fontId="3" type="noConversion"/>
  </si>
  <si>
    <t>G_021848-021850:T</t>
    <phoneticPr fontId="3" type="noConversion"/>
  </si>
  <si>
    <t>C_021818-021883</t>
    <phoneticPr fontId="3" type="noConversion"/>
  </si>
  <si>
    <t>M_021923-021924:M</t>
    <phoneticPr fontId="3" type="noConversion"/>
  </si>
  <si>
    <t>G_021936:M</t>
    <phoneticPr fontId="3" type="noConversion"/>
  </si>
  <si>
    <t>E_021943</t>
    <phoneticPr fontId="3" type="noConversion"/>
  </si>
  <si>
    <t>7. BLG 영상들이 전반적으로 달빛의 영향을 받음.</t>
    <phoneticPr fontId="3" type="noConversion"/>
  </si>
  <si>
    <t>8. 관측 중후반 영상들이 구름의 영향을 받음.</t>
    <phoneticPr fontId="3" type="noConversion"/>
  </si>
  <si>
    <t>E_021945</t>
    <phoneticPr fontId="3" type="noConversion"/>
  </si>
  <si>
    <t>6. [E_021943, 021945] Half shutter 오류 발생, Obs agent에서 shutter를 여닫아 복구. 다다음 영상 가려짐.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</si>
</sst>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E68" sqref="E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46284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93.949044585987266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181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0.97361111111111109</v>
      </c>
      <c r="D9" s="7">
        <v>1</v>
      </c>
      <c r="E9" s="7">
        <v>11.8</v>
      </c>
      <c r="F9" s="7">
        <v>40</v>
      </c>
      <c r="G9" s="32" t="s">
        <v>180</v>
      </c>
      <c r="H9" s="7">
        <v>9.6</v>
      </c>
      <c r="I9" s="32">
        <v>49.2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0.19305555555555554</v>
      </c>
      <c r="D10" s="7">
        <v>1.7</v>
      </c>
      <c r="E10" s="7">
        <v>10.9</v>
      </c>
      <c r="F10" s="7">
        <v>42</v>
      </c>
      <c r="G10" s="32" t="s">
        <v>180</v>
      </c>
      <c r="H10" s="7">
        <v>7.8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0.40972222222222227</v>
      </c>
      <c r="D11" s="12">
        <v>1.4</v>
      </c>
      <c r="E11" s="12">
        <v>12.5</v>
      </c>
      <c r="F11" s="12">
        <v>36</v>
      </c>
      <c r="G11" s="32" t="s">
        <v>180</v>
      </c>
      <c r="H11" s="7">
        <v>6.1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23.43611111111111</v>
      </c>
      <c r="D12" s="16">
        <f>AVERAGE(D9:D11)</f>
        <v>1.3666666666666665</v>
      </c>
      <c r="E12" s="16">
        <f>AVERAGE(E9:E11)</f>
        <v>11.733333333333334</v>
      </c>
      <c r="F12" s="17">
        <f>AVERAGE(F9:F11)</f>
        <v>39.333333333333336</v>
      </c>
      <c r="G12" s="18"/>
      <c r="H12" s="19">
        <f>AVERAGE(H9:H11)</f>
        <v>7.833333333333333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179</v>
      </c>
      <c r="F16" s="23" t="s">
        <v>184</v>
      </c>
      <c r="G16" s="23" t="s">
        <v>185</v>
      </c>
      <c r="H16" s="23" t="s">
        <v>186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0.92847222222222225</v>
      </c>
      <c r="D17" s="24">
        <v>0.92986111111111114</v>
      </c>
      <c r="E17" s="24">
        <v>0.97361111111111109</v>
      </c>
      <c r="F17" s="24">
        <v>0.14930555555555555</v>
      </c>
      <c r="G17" s="24">
        <v>0.36874999999999997</v>
      </c>
      <c r="H17" s="24">
        <v>0.39097222222222222</v>
      </c>
      <c r="I17" s="24">
        <v>0.41319444444444442</v>
      </c>
      <c r="J17" s="24"/>
      <c r="K17" s="24"/>
      <c r="L17" s="24"/>
      <c r="M17" s="24"/>
      <c r="N17" s="24"/>
      <c r="O17" s="24"/>
      <c r="P17" s="24">
        <v>0.41805555555555557</v>
      </c>
    </row>
    <row r="18" spans="2:16" ht="14.15" customHeight="1" x14ac:dyDescent="0.45">
      <c r="B18" s="31" t="s">
        <v>43</v>
      </c>
      <c r="C18" s="23">
        <v>21666</v>
      </c>
      <c r="D18" s="23">
        <v>21667</v>
      </c>
      <c r="E18" s="23">
        <v>21672</v>
      </c>
      <c r="F18" s="23">
        <v>21784</v>
      </c>
      <c r="G18" s="23">
        <v>21919</v>
      </c>
      <c r="H18" s="23">
        <v>21934</v>
      </c>
      <c r="I18" s="23">
        <v>21946</v>
      </c>
      <c r="J18" s="23"/>
      <c r="K18" s="23"/>
      <c r="L18" s="23"/>
      <c r="M18" s="23"/>
      <c r="N18" s="23"/>
      <c r="O18" s="23"/>
      <c r="P18" s="23">
        <v>21951</v>
      </c>
    </row>
    <row r="19" spans="2:16" ht="14.15" customHeight="1" thickBot="1" x14ac:dyDescent="0.5">
      <c r="B19" s="11" t="s">
        <v>44</v>
      </c>
      <c r="C19" s="25"/>
      <c r="D19" s="23">
        <v>21671</v>
      </c>
      <c r="E19" s="26">
        <v>21783</v>
      </c>
      <c r="F19" s="26">
        <v>21918</v>
      </c>
      <c r="G19" s="26">
        <v>21933</v>
      </c>
      <c r="H19" s="26">
        <v>21945</v>
      </c>
      <c r="I19" s="26">
        <v>21950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112</v>
      </c>
      <c r="F20" s="29">
        <f t="shared" si="0"/>
        <v>135</v>
      </c>
      <c r="G20" s="29">
        <f t="shared" si="0"/>
        <v>15</v>
      </c>
      <c r="H20" s="29">
        <f t="shared" si="0"/>
        <v>12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0.15069444444444444</v>
      </c>
      <c r="D30" s="39">
        <v>0.21875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0.39027777777777778</v>
      </c>
    </row>
    <row r="31" spans="2:16" ht="14.15" customHeight="1" x14ac:dyDescent="0.45">
      <c r="B31" s="33" t="s">
        <v>164</v>
      </c>
      <c r="C31" s="43">
        <v>0.17569444444444446</v>
      </c>
      <c r="D31" s="6">
        <v>0.21944444444444444</v>
      </c>
      <c r="E31" s="6"/>
      <c r="F31" s="6"/>
      <c r="G31" s="6"/>
      <c r="H31" s="6"/>
      <c r="I31" s="6"/>
      <c r="J31" s="6">
        <v>2.2222222222222223E-2</v>
      </c>
      <c r="K31" s="6">
        <v>1.8749999999999999E-2</v>
      </c>
      <c r="L31" s="6"/>
      <c r="M31" s="6"/>
      <c r="N31" s="6"/>
      <c r="O31" s="44"/>
      <c r="P31" s="42">
        <f>SUM(C31:N31)</f>
        <v>0.43611111111111112</v>
      </c>
    </row>
    <row r="32" spans="2:16" ht="14.15" customHeight="1" x14ac:dyDescent="0.45">
      <c r="B32" s="33" t="s">
        <v>64</v>
      </c>
      <c r="C32" s="45">
        <v>9.7222222222222224E-3</v>
      </c>
      <c r="D32" s="46">
        <v>1.6666666666666666E-2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2.6388888888888889E-2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0.16597222222222224</v>
      </c>
      <c r="D34" s="97">
        <f t="shared" ref="D34:M34" si="2">D31-D32-D33</f>
        <v>0.20277777777777778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2.2222222222222223E-2</v>
      </c>
      <c r="K34" s="97">
        <f t="shared" si="2"/>
        <v>1.8749999999999999E-2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0.40972222222222221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192</v>
      </c>
      <c r="D36" s="133"/>
      <c r="E36" s="132" t="s">
        <v>188</v>
      </c>
      <c r="F36" s="133"/>
      <c r="G36" s="132" t="s">
        <v>187</v>
      </c>
      <c r="H36" s="133"/>
      <c r="I36" s="132" t="s">
        <v>189</v>
      </c>
      <c r="J36" s="133"/>
      <c r="K36" s="132" t="s">
        <v>191</v>
      </c>
      <c r="L36" s="133"/>
      <c r="M36" s="132" t="s">
        <v>193</v>
      </c>
      <c r="N36" s="133"/>
      <c r="O36" s="132" t="s">
        <v>194</v>
      </c>
      <c r="P36" s="133"/>
    </row>
    <row r="37" spans="2:16" ht="18" customHeight="1" x14ac:dyDescent="0.45">
      <c r="B37" s="143"/>
      <c r="C37" s="134" t="s">
        <v>196</v>
      </c>
      <c r="D37" s="134"/>
      <c r="E37" s="132" t="s">
        <v>203</v>
      </c>
      <c r="F37" s="133"/>
      <c r="G37" s="132" t="s">
        <v>198</v>
      </c>
      <c r="H37" s="133"/>
      <c r="I37" s="135" t="s">
        <v>202</v>
      </c>
      <c r="J37" s="134"/>
      <c r="K37" s="135" t="s">
        <v>200</v>
      </c>
      <c r="L37" s="134"/>
      <c r="M37" s="134" t="s">
        <v>204</v>
      </c>
      <c r="N37" s="134"/>
      <c r="O37" s="134" t="s">
        <v>205</v>
      </c>
      <c r="P37" s="134"/>
    </row>
    <row r="38" spans="2:16" ht="18" customHeight="1" x14ac:dyDescent="0.45">
      <c r="B38" s="143"/>
      <c r="C38" s="134" t="s">
        <v>206</v>
      </c>
      <c r="D38" s="134"/>
      <c r="E38" s="134" t="s">
        <v>209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190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195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 t="s">
        <v>197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 t="s">
        <v>199</v>
      </c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 t="s">
        <v>201</v>
      </c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 t="s">
        <v>210</v>
      </c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 t="s">
        <v>207</v>
      </c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 t="s">
        <v>208</v>
      </c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1.1299999999999999</v>
      </c>
      <c r="E53" s="100">
        <v>2.85</v>
      </c>
      <c r="F53" s="100">
        <v>1.97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12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-165.1</v>
      </c>
      <c r="D72" s="56">
        <v>-164.7</v>
      </c>
      <c r="E72" s="90" t="s">
        <v>117</v>
      </c>
      <c r="F72" s="56">
        <v>18.399999999999999</v>
      </c>
      <c r="G72" s="56">
        <v>21.9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-169.2</v>
      </c>
      <c r="D73" s="56">
        <v>-165.6</v>
      </c>
      <c r="E73" s="92" t="s">
        <v>121</v>
      </c>
      <c r="F73" s="57">
        <v>34.799999999999997</v>
      </c>
      <c r="G73" s="57">
        <v>24.5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-189.5</v>
      </c>
      <c r="D74" s="56">
        <v>-189.6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-113.4</v>
      </c>
      <c r="D75" s="56">
        <v>-112.9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26.9</v>
      </c>
      <c r="D76" s="56">
        <v>29.2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23.1</v>
      </c>
      <c r="D77" s="56">
        <v>25.8</v>
      </c>
      <c r="E77" s="92" t="s">
        <v>141</v>
      </c>
      <c r="F77" s="58">
        <v>245</v>
      </c>
      <c r="G77" s="58">
        <v>250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21.3</v>
      </c>
      <c r="D78" s="56">
        <v>24.2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19.899999999999999</v>
      </c>
      <c r="D79" s="56">
        <v>22.9</v>
      </c>
      <c r="E79" s="90" t="s">
        <v>151</v>
      </c>
      <c r="F79" s="56">
        <v>12.5</v>
      </c>
      <c r="G79" s="56">
        <v>12.5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1.18E-4</v>
      </c>
      <c r="D80" s="60">
        <v>1.1900000000000001E-4</v>
      </c>
      <c r="E80" s="92" t="s">
        <v>156</v>
      </c>
      <c r="F80" s="57">
        <v>56.6</v>
      </c>
      <c r="G80" s="57">
        <v>41.6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2026-09-19T10:08:48Z</dcterms:modified>
</cp:coreProperties>
</file>