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C0A2E893-DFEC-4B70-9B75-8EE762765E51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<sst xmlns="http://schemas.openxmlformats.org/spreadsheetml/2006/main" count="211" uniqueCount="196">
  <si>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</si>
  <si>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</si>
  <si>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</si>
  <si>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</si>
  <si>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</si>
  <si>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</si>
  <si>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</si>
  <si>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</si>
  <si>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</si>
  <si>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</si>
  <si>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</si>
  <si>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</si>
  <si>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</si>
  <si>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</si>
  <si>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</si>
  <si>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</si>
  <si>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</si>
  <si>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</si>
  <si>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</si>
  <si>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</si>
  <si>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</si>
  <si>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</si>
  <si>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</si>
  <si>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</si>
  <si>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</si>
  <si>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</si>
  <si>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</si>
  <si>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</si>
  <si>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</si>
  <si>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</si>
  <si>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</si>
  <si>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</si>
  <si>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</si>
  <si>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</si>
  <si>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</si>
  <si>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</si>
  <si>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</si>
  <si>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</si>
  <si>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</si>
  <si>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</si>
  <si>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</si>
  <si>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</si>
  <si>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</si>
  <si>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</si>
  <si>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</si>
  <si>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</si>
  <si>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</si>
  <si>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</si>
  <si>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</si>
  <si>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</si>
  <si>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</si>
  <si>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</si>
  <si>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</si>
  <si>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</si>
  <si>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</si>
  <si>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</si>
  <si>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</si>
  <si>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</si>
  <si>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</si>
  <si>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</si>
  <si>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</si>
  <si>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</si>
  <si>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</si>
  <si>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</si>
  <si>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</si>
  <si>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</si>
  <si>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</si>
  <si>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</si>
  <si>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</si>
  <si>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</si>
  <si>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</si>
  <si>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</si>
  <si>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</si>
  <si>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</si>
  <si>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</si>
  <si>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</si>
  <si>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</si>
  <si>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</si>
  <si>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</si>
  <si>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</si>
  <si>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</si>
  <si>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</si>
  <si>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</si>
  <si>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</si>
  <si>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</si>
  <si>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</si>
  <si>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</si>
  <si>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</si>
  <si>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</si>
  <si>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</si>
  <si>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</si>
  <si>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</si>
  <si>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</si>
  <si>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</si>
  <si>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</si>
  <si>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</si>
  <si>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</si>
  <si>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</si>
  <si>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</si>
  <si>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</si>
  <si>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</si>
  <si>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</si>
  <si>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</si>
  <si>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</si>
  <si>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</si>
  <si>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</si>
  <si>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</si>
  <si>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</si>
  <si>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</si>
  <si>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</si>
  <si>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</si>
  <si>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</si>
  <si>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</si>
  <si>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</si>
  <si>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</si>
  <si>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</si>
  <si>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</si>
  <si>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</si>
  <si>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</si>
  <si>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</si>
  <si>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</si>
  <si>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</si>
  <si>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</si>
  <si>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</si>
  <si>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</si>
  <si>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</si>
  <si>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</si>
  <si>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</si>
  <si>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</si>
  <si>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</si>
  <si>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</si>
  <si>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</si>
  <si>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</si>
  <si>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</si>
  <si>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</si>
  <si>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</si>
  <si>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</si>
  <si>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</si>
  <si>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</si>
  <si>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</si>
  <si>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</si>
  <si>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</si>
  <si>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</si>
  <si>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</si>
  <si>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</si>
  <si>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</si>
  <si>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</si>
  <si>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</si>
  <si>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</si>
  <si>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</si>
  <si>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</si>
  <si>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</si>
  <si>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</si>
  <si>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</si>
  <si>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</si>
  <si>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</si>
  <si>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</si>
  <si>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</si>
  <si>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</si>
  <si>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</si>
  <si>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</si>
  <si>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</si>
  <si>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</si>
  <si>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</si>
  <si>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</si>
  <si>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</si>
  <si>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</si>
  <si>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</si>
  <si>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</si>
  <si>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</si>
  <si>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</si>
  <si>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</si>
  <si>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</si>
  <si>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</si>
  <si>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</si>
  <si>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</si>
  <si>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</si>
  <si>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</si>
  <si>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</si>
  <si>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</si>
  <si>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</si>
  <si>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</si>
  <si>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허정환</t>
    <phoneticPr fontId="3" type="noConversion"/>
  </si>
  <si>
    <t>1. 월령 40% 이하로 방풍막 제거.</t>
    <phoneticPr fontId="3" type="noConversion"/>
  </si>
  <si>
    <t>E</t>
    <phoneticPr fontId="3" type="noConversion"/>
  </si>
  <si>
    <t>BLG</t>
    <phoneticPr fontId="3" type="noConversion"/>
  </si>
  <si>
    <t>NW</t>
    <phoneticPr fontId="3" type="noConversion"/>
  </si>
  <si>
    <t>DIR-KSP</t>
    <phoneticPr fontId="3" type="noConversion"/>
  </si>
  <si>
    <t>1. [23:24-01:13] 구름에 의한 관측 대기</t>
    <phoneticPr fontId="3" type="noConversion"/>
  </si>
  <si>
    <t>C_019379-019437</t>
    <phoneticPr fontId="3" type="noConversion"/>
  </si>
  <si>
    <t>E_019514-019515</t>
    <phoneticPr fontId="3" type="noConversion"/>
  </si>
  <si>
    <t>2. [E_019514-019515] 오류 메시지 없었으나 셔터 오류인듯한 영상 촬영됨. 재촬영 019520-019521</t>
    <phoneticPr fontId="3" type="noConversion"/>
  </si>
  <si>
    <t>M_019521-019522:K</t>
    <phoneticPr fontId="3" type="noConversion"/>
  </si>
  <si>
    <t>M_019550-019551:T</t>
    <phoneticPr fontId="3" type="noConversion"/>
  </si>
  <si>
    <t>50s/57k</t>
    <phoneticPr fontId="3" type="noConversion"/>
  </si>
  <si>
    <t>60s/7k 50s/10k 40s/12k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</si>
</sst>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C4" sqref="C4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46276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83.126934984520119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182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0.97499999999999998</v>
      </c>
      <c r="D9" s="7"/>
      <c r="E9" s="7">
        <v>2.2999999999999998</v>
      </c>
      <c r="F9" s="7">
        <v>86</v>
      </c>
      <c r="G9" s="32" t="s">
        <v>186</v>
      </c>
      <c r="H9" s="7">
        <v>3.7</v>
      </c>
      <c r="I9" s="32">
        <v>0.5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0.22638888888888889</v>
      </c>
      <c r="D10" s="7">
        <v>2.4</v>
      </c>
      <c r="E10" s="7">
        <v>1.6</v>
      </c>
      <c r="F10" s="7">
        <v>74</v>
      </c>
      <c r="G10" s="32" t="s">
        <v>186</v>
      </c>
      <c r="H10" s="7">
        <v>0.7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0.4236111111111111</v>
      </c>
      <c r="D11" s="12">
        <v>1.6</v>
      </c>
      <c r="E11" s="12">
        <v>3.6</v>
      </c>
      <c r="F11" s="12">
        <v>0.3</v>
      </c>
      <c r="G11" s="32" t="s">
        <v>184</v>
      </c>
      <c r="H11" s="7">
        <v>0.6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23.448611111111109</v>
      </c>
      <c r="D12" s="16">
        <f>AVERAGE(D9:D11)</f>
        <v>2</v>
      </c>
      <c r="E12" s="16">
        <f>AVERAGE(E9:E11)</f>
        <v>2.5</v>
      </c>
      <c r="F12" s="17">
        <f>AVERAGE(F9:F11)</f>
        <v>53.433333333333337</v>
      </c>
      <c r="G12" s="18"/>
      <c r="H12" s="19">
        <f>AVERAGE(H9:H11)</f>
        <v>1.6666666666666667</v>
      </c>
      <c r="I12" s="1"/>
      <c r="J12" s="20">
        <f>AVERAGE(J9:J11)</f>
        <v>3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185</v>
      </c>
      <c r="F16" s="23" t="s">
        <v>187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0.93819444444444444</v>
      </c>
      <c r="D17" s="24">
        <v>0.94027777777777777</v>
      </c>
      <c r="E17" s="24">
        <v>0.97499999999999998</v>
      </c>
      <c r="F17" s="24">
        <v>0.17291666666666669</v>
      </c>
      <c r="G17" s="24">
        <v>0.375</v>
      </c>
      <c r="H17" s="24">
        <v>0.3979166666666667</v>
      </c>
      <c r="I17" s="24">
        <v>0.4236111111111111</v>
      </c>
      <c r="J17" s="24"/>
      <c r="K17" s="24"/>
      <c r="L17" s="24"/>
      <c r="M17" s="24"/>
      <c r="N17" s="24"/>
      <c r="O17" s="24"/>
      <c r="P17" s="24">
        <v>0.43611111111111112</v>
      </c>
    </row>
    <row r="18" spans="2:16" ht="14.15" customHeight="1" x14ac:dyDescent="0.45">
      <c r="B18" s="31" t="s">
        <v>43</v>
      </c>
      <c r="C18" s="23">
        <v>19372</v>
      </c>
      <c r="D18" s="23">
        <v>19373</v>
      </c>
      <c r="E18" s="23">
        <v>19378</v>
      </c>
      <c r="F18" s="23">
        <v>19460</v>
      </c>
      <c r="G18" s="23">
        <v>19597</v>
      </c>
      <c r="H18" s="23">
        <v>19613</v>
      </c>
      <c r="I18" s="23">
        <v>19626</v>
      </c>
      <c r="J18" s="23"/>
      <c r="K18" s="23"/>
      <c r="L18" s="23"/>
      <c r="M18" s="23"/>
      <c r="N18" s="23"/>
      <c r="O18" s="23"/>
      <c r="P18" s="23">
        <v>19635</v>
      </c>
    </row>
    <row r="19" spans="2:16" ht="14.15" customHeight="1" thickBot="1" x14ac:dyDescent="0.5">
      <c r="B19" s="11" t="s">
        <v>44</v>
      </c>
      <c r="C19" s="25"/>
      <c r="D19" s="23">
        <v>19377</v>
      </c>
      <c r="E19" s="26">
        <v>19459</v>
      </c>
      <c r="F19" s="26">
        <v>19596</v>
      </c>
      <c r="G19" s="26">
        <v>19612</v>
      </c>
      <c r="H19" s="26">
        <v>19625</v>
      </c>
      <c r="I19" s="26">
        <v>19634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82</v>
      </c>
      <c r="F20" s="29">
        <f t="shared" si="0"/>
        <v>137</v>
      </c>
      <c r="G20" s="29">
        <f t="shared" si="0"/>
        <v>16</v>
      </c>
      <c r="H20" s="29">
        <f t="shared" si="0"/>
        <v>13</v>
      </c>
      <c r="I20" s="29">
        <f t="shared" si="0"/>
        <v>9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/>
      <c r="D23" s="103"/>
      <c r="E23" s="32" t="s">
        <v>172</v>
      </c>
      <c r="F23" s="121"/>
      <c r="G23" s="122"/>
      <c r="H23" s="122"/>
      <c r="I23" s="123"/>
      <c r="J23" s="103">
        <v>0.4284722222222222</v>
      </c>
      <c r="K23" s="103">
        <v>0.4284722222222222</v>
      </c>
      <c r="L23" s="32" t="s">
        <v>173</v>
      </c>
      <c r="M23" s="118" t="s">
        <v>194</v>
      </c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/>
      <c r="D25" s="103"/>
      <c r="E25" s="32" t="s">
        <v>177</v>
      </c>
      <c r="F25" s="121"/>
      <c r="G25" s="122"/>
      <c r="H25" s="122"/>
      <c r="I25" s="123"/>
      <c r="J25" s="103">
        <v>0.4236111111111111</v>
      </c>
      <c r="K25" s="103">
        <v>0.42708333333333331</v>
      </c>
      <c r="L25" s="32" t="s">
        <v>174</v>
      </c>
      <c r="M25" s="118" t="s">
        <v>195</v>
      </c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0.1763888888888889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0.20277777777777781</v>
      </c>
      <c r="O30" s="41"/>
      <c r="P30" s="42">
        <f>SUM(C30:J30,L30:N30)</f>
        <v>0.4</v>
      </c>
    </row>
    <row r="31" spans="2:16" ht="14.15" customHeight="1" x14ac:dyDescent="0.45">
      <c r="B31" s="33" t="s">
        <v>164</v>
      </c>
      <c r="C31" s="43">
        <v>0.19791666666666666</v>
      </c>
      <c r="D31" s="6">
        <v>0.20208333333333331</v>
      </c>
      <c r="E31" s="6"/>
      <c r="F31" s="6"/>
      <c r="G31" s="6"/>
      <c r="H31" s="6"/>
      <c r="I31" s="6"/>
      <c r="J31" s="6">
        <v>2.2916666666666669E-2</v>
      </c>
      <c r="K31" s="6">
        <v>2.5694444444444447E-2</v>
      </c>
      <c r="L31" s="6"/>
      <c r="M31" s="6"/>
      <c r="N31" s="6"/>
      <c r="O31" s="44"/>
      <c r="P31" s="42">
        <f>SUM(C31:N31)</f>
        <v>0.44861111111111107</v>
      </c>
    </row>
    <row r="32" spans="2:16" ht="14.15" customHeight="1" x14ac:dyDescent="0.45">
      <c r="B32" s="33" t="s">
        <v>64</v>
      </c>
      <c r="C32" s="45">
        <v>7.5694444444444439E-2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7.5694444444444439E-2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0.12222222222222222</v>
      </c>
      <c r="D34" s="97">
        <f t="shared" ref="D34:M34" si="2">D31-D32-D33</f>
        <v>0.20208333333333331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2.2916666666666669E-2</v>
      </c>
      <c r="K34" s="97">
        <f t="shared" si="2"/>
        <v>2.5694444444444447E-2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0.37291666666666662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189</v>
      </c>
      <c r="D36" s="133"/>
      <c r="E36" s="132" t="s">
        <v>190</v>
      </c>
      <c r="F36" s="133"/>
      <c r="G36" s="132" t="s">
        <v>192</v>
      </c>
      <c r="H36" s="133"/>
      <c r="I36" s="132" t="s">
        <v>193</v>
      </c>
      <c r="J36" s="133"/>
      <c r="K36" s="132"/>
      <c r="L36" s="133"/>
      <c r="M36" s="132"/>
      <c r="N36" s="133"/>
      <c r="O36" s="132"/>
      <c r="P36" s="133"/>
    </row>
    <row r="37" spans="2:16" ht="18" customHeight="1" x14ac:dyDescent="0.45">
      <c r="B37" s="143"/>
      <c r="C37" s="132"/>
      <c r="D37" s="133"/>
      <c r="E37" s="134"/>
      <c r="F37" s="134"/>
      <c r="G37" s="132"/>
      <c r="H37" s="133"/>
      <c r="I37" s="135"/>
      <c r="J37" s="134"/>
      <c r="K37" s="134"/>
      <c r="L37" s="134"/>
      <c r="M37" s="134"/>
      <c r="N37" s="134"/>
      <c r="O37" s="134"/>
      <c r="P37" s="134"/>
    </row>
    <row r="38" spans="2:16" ht="18" customHeight="1" x14ac:dyDescent="0.45">
      <c r="B38" s="14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188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 t="s">
        <v>191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/>
      <c r="E53" s="100"/>
      <c r="F53" s="100">
        <v>1.4</v>
      </c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501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-165.2</v>
      </c>
      <c r="D72" s="56">
        <v>-168</v>
      </c>
      <c r="E72" s="90" t="s">
        <v>117</v>
      </c>
      <c r="F72" s="56">
        <v>17.100000000000001</v>
      </c>
      <c r="G72" s="56">
        <v>16.600000000000001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-166.9</v>
      </c>
      <c r="D73" s="56">
        <v>-169.8</v>
      </c>
      <c r="E73" s="92" t="s">
        <v>121</v>
      </c>
      <c r="F73" s="57">
        <v>31.2</v>
      </c>
      <c r="G73" s="57">
        <v>27.9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-189.9</v>
      </c>
      <c r="D74" s="56">
        <v>-191.1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-112.2</v>
      </c>
      <c r="D75" s="56">
        <v>-119.4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25.7</v>
      </c>
      <c r="D76" s="56">
        <v>23.6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21.9</v>
      </c>
      <c r="D77" s="56">
        <v>20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</v>
      </c>
      <c r="D78" s="56">
        <v>18.2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18.600000000000001</v>
      </c>
      <c r="D79" s="56">
        <v>16.899999999999999</v>
      </c>
      <c r="E79" s="90" t="s">
        <v>151</v>
      </c>
      <c r="F79" s="56">
        <v>11.8</v>
      </c>
      <c r="G79" s="56">
        <v>4.8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1.11E-4</v>
      </c>
      <c r="D80" s="60">
        <v>1.06E-4</v>
      </c>
      <c r="E80" s="92" t="s">
        <v>156</v>
      </c>
      <c r="F80" s="57">
        <v>51.2</v>
      </c>
      <c r="G80" s="57">
        <v>31.4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183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2026-09-11T22:17:51Z</dcterms:modified>
</cp:coreProperties>
</file>