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9월\"/>
    </mc:Choice>
  </mc:AlternateContent>
  <xr:revisionPtr revIDLastSave="0" documentId="13_ncr:1_{93AF12C5-805B-473D-8593-D55341BF0809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<sst xmlns="http://schemas.openxmlformats.org/spreadsheetml/2006/main" count="208" uniqueCount="193">
  <si>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</si>
  <si>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</si>
  <si>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</si>
  <si>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</si>
  <si>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</si>
  <si>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</si>
  <si>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</si>
  <si>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</si>
  <si>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</si>
  <si>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</si>
  <si>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</si>
  <si>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</si>
  <si>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</si>
  <si>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</si>
  <si>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</si>
  <si>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</si>
  <si>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</si>
  <si>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</si>
  <si>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</si>
  <si>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</si>
  <si>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</si>
  <si>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</si>
  <si>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</si>
  <si>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</si>
  <si>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</si>
  <si>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</si>
  <si>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</si>
  <si>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</si>
  <si>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</si>
  <si>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</si>
  <si>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</si>
  <si>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</si>
  <si>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</si>
  <si>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</si>
  <si>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</si>
  <si>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</si>
  <si>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</si>
  <si>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</si>
  <si>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</si>
  <si>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</si>
  <si>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</si>
  <si>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</si>
  <si>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</si>
  <si>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</si>
  <si>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</si>
  <si>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</si>
  <si>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</si>
  <si>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</si>
  <si>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</si>
  <si>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</si>
  <si>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</si>
  <si>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</si>
  <si>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</si>
  <si>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</si>
  <si>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</si>
  <si>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</si>
  <si>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</si>
  <si>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</si>
  <si>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</si>
  <si>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</si>
  <si>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</si>
  <si>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</si>
  <si>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</si>
  <si>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</si>
  <si>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</si>
  <si>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</si>
  <si>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</si>
  <si>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</si>
  <si>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</si>
  <si>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</si>
  <si>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</si>
  <si>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</si>
  <si>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</si>
  <si>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</si>
  <si>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</si>
  <si>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</si>
  <si>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</si>
  <si>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</si>
  <si>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</si>
  <si>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</si>
  <si>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</si>
  <si>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</si>
  <si>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</si>
  <si>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</si>
  <si>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</si>
  <si>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</si>
  <si>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</si>
  <si>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</si>
  <si>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</si>
  <si>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</si>
  <si>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</si>
  <si>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</si>
  <si>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</si>
  <si>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</si>
  <si>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</si>
  <si>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</si>
  <si>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</si>
  <si>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</si>
  <si>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</si>
  <si>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</si>
  <si>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</si>
  <si>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</si>
  <si>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</si>
  <si>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</si>
  <si>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</si>
  <si>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</si>
  <si>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</si>
  <si>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</si>
  <si>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</si>
  <si>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</si>
  <si>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</si>
  <si>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</si>
  <si>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</si>
  <si>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</si>
  <si>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</si>
  <si>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</si>
  <si>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</si>
  <si>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</si>
  <si>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</si>
  <si>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</si>
  <si>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</si>
  <si>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</si>
  <si>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</si>
  <si>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</si>
  <si>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</si>
  <si>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</si>
  <si>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</si>
  <si>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</si>
  <si>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</si>
  <si>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</si>
  <si>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</si>
  <si>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</si>
  <si>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</si>
  <si>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</si>
  <si>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</si>
  <si>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</si>
  <si>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</si>
  <si>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</si>
  <si>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</si>
  <si>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</si>
  <si>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</si>
  <si>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</si>
  <si>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</si>
  <si>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</si>
  <si>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</si>
  <si>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</si>
  <si>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</si>
  <si>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</si>
  <si>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</si>
  <si>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</si>
  <si>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</si>
  <si>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</si>
  <si>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</si>
  <si>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</si>
  <si>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</si>
  <si>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</si>
  <si>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</si>
  <si>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</si>
  <si>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</si>
  <si>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</si>
  <si>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</si>
  <si>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</si>
  <si>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</si>
  <si>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</si>
  <si>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</si>
  <si>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</si>
  <si>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</si>
  <si>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</si>
  <si>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</si>
  <si>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</si>
  <si>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</si>
  <si>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</si>
  <si>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</si>
  <si>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</si>
  <si>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</si>
  <si>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</si>
  <si>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</si>
  <si>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</si>
  <si>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ALL</t>
    <phoneticPr fontId="3" type="noConversion"/>
  </si>
  <si>
    <t>BLG</t>
    <phoneticPr fontId="3" type="noConversion"/>
  </si>
  <si>
    <t>1. 월령 40% 이상으로 방풍막 설치.</t>
    <phoneticPr fontId="3" type="noConversion"/>
  </si>
  <si>
    <t>KSP</t>
    <phoneticPr fontId="3" type="noConversion"/>
  </si>
  <si>
    <t>ALL</t>
    <phoneticPr fontId="3" type="noConversion"/>
  </si>
  <si>
    <t>S</t>
    <phoneticPr fontId="3" type="noConversion"/>
  </si>
  <si>
    <t>허정환</t>
    <phoneticPr fontId="3" type="noConversion"/>
  </si>
  <si>
    <t>E_017298-017299</t>
    <phoneticPr fontId="3" type="noConversion"/>
  </si>
  <si>
    <t>1. [E_017298-017299] 영상이 가려진듯이 촬영됨. 오류 메시지는 없었으나 셔터 오류로 판판됨. 재촬영 017301-017302</t>
    <phoneticPr fontId="3" type="noConversion"/>
  </si>
  <si>
    <t>SW</t>
    <phoneticPr fontId="3" type="noConversion"/>
  </si>
  <si>
    <t>E_017425-017426</t>
    <phoneticPr fontId="3" type="noConversion"/>
  </si>
  <si>
    <t>3. [E_017425-017426] 셔터 오류로 영상이 가려진듯이 촬영됨. 재촬영 017427-017428</t>
    <phoneticPr fontId="3" type="noConversion"/>
  </si>
  <si>
    <t>4 [07:37-09:47] 구름에 의한 관측 대기</t>
    <phoneticPr fontId="3" type="noConversion"/>
  </si>
  <si>
    <t>2. [04:48-06:07] 구름에 의한 관측 대기</t>
    <phoneticPr fontId="3" type="noConversion"/>
  </si>
  <si>
    <t>C_017253-017456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</si>
</sst>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16" zoomScale="145" zoomScaleNormal="145" workbookViewId="0">
      <selection activeCell="F33" sqref="F33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11">
        <v>46268</v>
      </c>
      <c r="D3" s="112"/>
      <c r="E3" s="1"/>
      <c r="F3" s="1"/>
      <c r="G3" s="1"/>
      <c r="H3" s="1"/>
      <c r="I3" s="1"/>
      <c r="J3" s="1"/>
      <c r="K3" s="62" t="s">
        <v>2</v>
      </c>
      <c r="L3" s="113">
        <f>(P31-(P32+P33))/P31*100</f>
        <v>67.189952904238609</v>
      </c>
      <c r="M3" s="113"/>
      <c r="N3" s="62" t="s">
        <v>3</v>
      </c>
      <c r="O3" s="113">
        <f>(P31-P33)/P31*100</f>
        <v>100</v>
      </c>
      <c r="P3" s="113"/>
    </row>
    <row r="4" spans="2:16" ht="14.25" customHeight="1" x14ac:dyDescent="0.45">
      <c r="B4" s="30" t="s">
        <v>4</v>
      </c>
      <c r="C4" s="2" t="s">
        <v>184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0.96527777777777779</v>
      </c>
      <c r="D9" s="7">
        <v>0.9</v>
      </c>
      <c r="E9" s="7">
        <v>12.5</v>
      </c>
      <c r="F9" s="7">
        <v>12</v>
      </c>
      <c r="G9" s="32" t="s">
        <v>183</v>
      </c>
      <c r="H9" s="7">
        <v>0.2</v>
      </c>
      <c r="I9" s="32">
        <v>63.8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45">
      <c r="B10" s="31" t="s">
        <v>23</v>
      </c>
      <c r="C10" s="24">
        <v>0.21388888888888891</v>
      </c>
      <c r="D10" s="7"/>
      <c r="E10" s="7">
        <v>12.1</v>
      </c>
      <c r="F10" s="7">
        <v>21</v>
      </c>
      <c r="G10" s="32" t="s">
        <v>187</v>
      </c>
      <c r="H10" s="7">
        <v>0.8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5">
      <c r="B11" s="11" t="s">
        <v>24</v>
      </c>
      <c r="C11" s="24">
        <v>0.40763888888888888</v>
      </c>
      <c r="D11" s="12"/>
      <c r="E11" s="12">
        <v>11.5</v>
      </c>
      <c r="F11" s="12">
        <v>10</v>
      </c>
      <c r="G11" s="32" t="s">
        <v>183</v>
      </c>
      <c r="H11" s="7">
        <v>11.5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23.442361111111111</v>
      </c>
      <c r="D12" s="16">
        <f>AVERAGE(D9:D11)</f>
        <v>0.9</v>
      </c>
      <c r="E12" s="16">
        <f>AVERAGE(E9:E11)</f>
        <v>12.033333333333333</v>
      </c>
      <c r="F12" s="17">
        <f>AVERAGE(F9:F11)</f>
        <v>14.333333333333334</v>
      </c>
      <c r="G12" s="18"/>
      <c r="H12" s="19">
        <f>AVERAGE(H9:H11)</f>
        <v>4.166666666666667</v>
      </c>
      <c r="I12" s="1"/>
      <c r="J12" s="20">
        <f>AVERAGE(J9:J11)</f>
        <v>8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178</v>
      </c>
      <c r="E16" s="23" t="s">
        <v>179</v>
      </c>
      <c r="F16" s="23" t="s">
        <v>181</v>
      </c>
      <c r="G16" s="23" t="s">
        <v>182</v>
      </c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0.94027777777777777</v>
      </c>
      <c r="D17" s="24">
        <v>0.94305555555555554</v>
      </c>
      <c r="E17" s="24">
        <v>0.96527777777777779</v>
      </c>
      <c r="F17" s="24">
        <v>0.19444444444444445</v>
      </c>
      <c r="G17" s="24">
        <v>0.40763888888888888</v>
      </c>
      <c r="H17" s="24"/>
      <c r="I17" s="24"/>
      <c r="J17" s="24"/>
      <c r="K17" s="24"/>
      <c r="L17" s="24"/>
      <c r="M17" s="24"/>
      <c r="N17" s="24"/>
      <c r="O17" s="24"/>
      <c r="P17" s="24">
        <v>0.41250000000000003</v>
      </c>
    </row>
    <row r="18" spans="2:16" ht="14.15" customHeight="1" x14ac:dyDescent="0.45">
      <c r="B18" s="31" t="s">
        <v>43</v>
      </c>
      <c r="C18" s="23">
        <v>17246</v>
      </c>
      <c r="D18" s="23">
        <v>17247</v>
      </c>
      <c r="E18" s="23">
        <v>17252</v>
      </c>
      <c r="F18" s="23">
        <v>17408</v>
      </c>
      <c r="G18" s="23">
        <v>17457</v>
      </c>
      <c r="H18" s="23"/>
      <c r="I18" s="23"/>
      <c r="J18" s="23"/>
      <c r="K18" s="23"/>
      <c r="L18" s="23"/>
      <c r="M18" s="23"/>
      <c r="N18" s="23"/>
      <c r="O18" s="23"/>
      <c r="P18" s="23">
        <v>17462</v>
      </c>
    </row>
    <row r="19" spans="2:16" ht="14.15" customHeight="1" thickBot="1" x14ac:dyDescent="0.5">
      <c r="B19" s="11" t="s">
        <v>44</v>
      </c>
      <c r="C19" s="25"/>
      <c r="D19" s="23">
        <v>17251</v>
      </c>
      <c r="E19" s="23">
        <v>17407</v>
      </c>
      <c r="F19" s="26">
        <v>17456</v>
      </c>
      <c r="G19" s="26">
        <v>17461</v>
      </c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5</v>
      </c>
      <c r="E20" s="29">
        <f t="shared" si="0"/>
        <v>156</v>
      </c>
      <c r="F20" s="29">
        <f t="shared" si="0"/>
        <v>49</v>
      </c>
      <c r="G20" s="29">
        <f t="shared" si="0"/>
        <v>5</v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19" t="s">
        <v>46</v>
      </c>
      <c r="C22" s="31" t="s">
        <v>22</v>
      </c>
      <c r="D22" s="31" t="s">
        <v>24</v>
      </c>
      <c r="E22" s="31" t="s">
        <v>47</v>
      </c>
      <c r="F22" s="120" t="s">
        <v>48</v>
      </c>
      <c r="G22" s="120"/>
      <c r="H22" s="120"/>
      <c r="I22" s="120"/>
      <c r="J22" s="31" t="s">
        <v>22</v>
      </c>
      <c r="K22" s="31" t="s">
        <v>24</v>
      </c>
      <c r="L22" s="31" t="s">
        <v>47</v>
      </c>
      <c r="M22" s="120" t="s">
        <v>48</v>
      </c>
      <c r="N22" s="120"/>
      <c r="O22" s="120"/>
      <c r="P22" s="120"/>
    </row>
    <row r="23" spans="2:16" ht="13.5" customHeight="1" x14ac:dyDescent="0.45">
      <c r="B23" s="119"/>
      <c r="C23" s="103"/>
      <c r="D23" s="103"/>
      <c r="E23" s="32" t="s">
        <v>172</v>
      </c>
      <c r="F23" s="121"/>
      <c r="G23" s="122"/>
      <c r="H23" s="122"/>
      <c r="I23" s="123"/>
      <c r="J23" s="103"/>
      <c r="K23" s="103"/>
      <c r="L23" s="32" t="s">
        <v>173</v>
      </c>
      <c r="M23" s="118"/>
      <c r="N23" s="118"/>
      <c r="O23" s="118"/>
      <c r="P23" s="118"/>
    </row>
    <row r="24" spans="2:16" ht="13.5" customHeight="1" x14ac:dyDescent="0.45">
      <c r="B24" s="119"/>
      <c r="C24" s="103"/>
      <c r="D24" s="103"/>
      <c r="E24" s="32" t="s">
        <v>174</v>
      </c>
      <c r="F24" s="121"/>
      <c r="G24" s="122"/>
      <c r="H24" s="122"/>
      <c r="I24" s="123"/>
      <c r="J24" s="103"/>
      <c r="K24" s="103"/>
      <c r="L24" s="32" t="s">
        <v>175</v>
      </c>
      <c r="M24" s="118"/>
      <c r="N24" s="118"/>
      <c r="O24" s="118"/>
      <c r="P24" s="118"/>
    </row>
    <row r="25" spans="2:16" ht="13.5" customHeight="1" x14ac:dyDescent="0.45">
      <c r="B25" s="119"/>
      <c r="C25" s="103"/>
      <c r="D25" s="103"/>
      <c r="E25" s="32" t="s">
        <v>177</v>
      </c>
      <c r="F25" s="121"/>
      <c r="G25" s="122"/>
      <c r="H25" s="122"/>
      <c r="I25" s="123"/>
      <c r="J25" s="103"/>
      <c r="K25" s="103"/>
      <c r="L25" s="32" t="s">
        <v>174</v>
      </c>
      <c r="M25" s="118"/>
      <c r="N25" s="118"/>
      <c r="O25" s="118"/>
      <c r="P25" s="118"/>
    </row>
    <row r="26" spans="2:16" ht="13.5" customHeight="1" x14ac:dyDescent="0.45">
      <c r="B26" s="119"/>
      <c r="C26" s="103"/>
      <c r="D26" s="103"/>
      <c r="E26" s="32" t="s">
        <v>173</v>
      </c>
      <c r="F26" s="121"/>
      <c r="G26" s="122"/>
      <c r="H26" s="122"/>
      <c r="I26" s="123"/>
      <c r="J26" s="103"/>
      <c r="K26" s="103"/>
      <c r="L26" s="32" t="s">
        <v>172</v>
      </c>
      <c r="M26" s="118"/>
      <c r="N26" s="118"/>
      <c r="O26" s="118"/>
      <c r="P26" s="118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0.20138888888888887</v>
      </c>
      <c r="D30" s="39">
        <v>0.18819444444444444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0.4104166666666666</v>
      </c>
    </row>
    <row r="31" spans="2:16" ht="14.15" customHeight="1" x14ac:dyDescent="0.45">
      <c r="B31" s="33" t="s">
        <v>164</v>
      </c>
      <c r="C31" s="43">
        <v>0.22916666666666666</v>
      </c>
      <c r="D31" s="6">
        <v>0.18611111111111112</v>
      </c>
      <c r="E31" s="6"/>
      <c r="F31" s="6"/>
      <c r="G31" s="6"/>
      <c r="H31" s="6"/>
      <c r="I31" s="6"/>
      <c r="J31" s="6">
        <v>2.1527777777777781E-2</v>
      </c>
      <c r="K31" s="6">
        <v>5.5555555555555558E-3</v>
      </c>
      <c r="L31" s="6"/>
      <c r="M31" s="6"/>
      <c r="N31" s="6"/>
      <c r="O31" s="44"/>
      <c r="P31" s="42">
        <f>SUM(C31:N31)</f>
        <v>0.44236111111111104</v>
      </c>
    </row>
    <row r="32" spans="2:16" ht="14.15" customHeight="1" x14ac:dyDescent="0.45">
      <c r="B32" s="33" t="s">
        <v>64</v>
      </c>
      <c r="C32" s="45"/>
      <c r="D32" s="46">
        <v>0.11805555555555557</v>
      </c>
      <c r="E32" s="46"/>
      <c r="F32" s="46"/>
      <c r="G32" s="46"/>
      <c r="H32" s="46"/>
      <c r="I32" s="46"/>
      <c r="J32" s="46">
        <v>2.1527777777777781E-2</v>
      </c>
      <c r="K32" s="46">
        <v>5.5555555555555558E-3</v>
      </c>
      <c r="L32" s="46"/>
      <c r="M32" s="46"/>
      <c r="N32" s="46"/>
      <c r="O32" s="47"/>
      <c r="P32" s="42">
        <f>SUM(C32:N32)</f>
        <v>0.1451388888888889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0.22916666666666666</v>
      </c>
      <c r="D34" s="97">
        <f t="shared" ref="D34:M34" si="2">D31-D32-D33</f>
        <v>6.805555555555555E-2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0.29722222222222217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2" t="s">
        <v>66</v>
      </c>
      <c r="C36" s="132" t="s">
        <v>192</v>
      </c>
      <c r="D36" s="133"/>
      <c r="E36" s="132" t="s">
        <v>185</v>
      </c>
      <c r="F36" s="133"/>
      <c r="G36" s="132" t="s">
        <v>188</v>
      </c>
      <c r="H36" s="133"/>
      <c r="I36" s="132"/>
      <c r="J36" s="133"/>
      <c r="K36" s="132"/>
      <c r="L36" s="133"/>
      <c r="M36" s="132"/>
      <c r="N36" s="133"/>
      <c r="O36" s="132"/>
      <c r="P36" s="133"/>
    </row>
    <row r="37" spans="2:16" ht="18" customHeight="1" x14ac:dyDescent="0.45">
      <c r="B37" s="143"/>
      <c r="C37" s="132"/>
      <c r="D37" s="133"/>
      <c r="E37" s="134"/>
      <c r="F37" s="134"/>
      <c r="G37" s="132"/>
      <c r="H37" s="133"/>
      <c r="I37" s="135"/>
      <c r="J37" s="134"/>
      <c r="K37" s="134"/>
      <c r="L37" s="134"/>
      <c r="M37" s="134"/>
      <c r="N37" s="134"/>
      <c r="O37" s="134"/>
      <c r="P37" s="134"/>
    </row>
    <row r="38" spans="2:16" ht="18" customHeight="1" x14ac:dyDescent="0.45">
      <c r="B38" s="143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2:16" ht="18" customHeight="1" x14ac:dyDescent="0.45">
      <c r="B39" s="143"/>
      <c r="C39" s="134"/>
      <c r="D39" s="134"/>
      <c r="E39" s="134"/>
      <c r="F39" s="134"/>
      <c r="G39" s="134"/>
      <c r="H39" s="134"/>
      <c r="I39" s="135"/>
      <c r="J39" s="134"/>
      <c r="K39" s="134"/>
      <c r="L39" s="134"/>
      <c r="M39" s="134"/>
      <c r="N39" s="134"/>
      <c r="O39" s="134"/>
      <c r="P39" s="134"/>
    </row>
    <row r="40" spans="2:16" ht="18" customHeight="1" x14ac:dyDescent="0.45">
      <c r="B40" s="143"/>
      <c r="C40" s="134"/>
      <c r="D40" s="134"/>
      <c r="E40" s="134"/>
      <c r="F40" s="134"/>
      <c r="G40" s="135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2:16" ht="18" customHeight="1" x14ac:dyDescent="0.45">
      <c r="B41" s="14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39" t="s">
        <v>186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1"/>
    </row>
    <row r="45" spans="2:16" ht="14.15" customHeight="1" x14ac:dyDescent="0.45">
      <c r="B45" s="139" t="s">
        <v>191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1"/>
    </row>
    <row r="46" spans="2:16" ht="14.15" customHeight="1" x14ac:dyDescent="0.45">
      <c r="B46" s="139" t="s">
        <v>189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1"/>
    </row>
    <row r="47" spans="2:16" ht="14.15" customHeight="1" x14ac:dyDescent="0.45">
      <c r="B47" s="139" t="s">
        <v>190</v>
      </c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1"/>
    </row>
    <row r="48" spans="2:16" ht="14.15" customHeight="1" x14ac:dyDescent="0.45">
      <c r="B48" s="139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1"/>
    </row>
    <row r="49" spans="2:16" ht="14.15" customHeight="1" x14ac:dyDescent="0.45">
      <c r="B49" s="158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1"/>
    </row>
    <row r="50" spans="2:16" ht="14.15" customHeight="1" x14ac:dyDescent="0.45">
      <c r="B50" s="158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1"/>
    </row>
    <row r="51" spans="2:16" ht="14.15" customHeight="1" x14ac:dyDescent="0.45">
      <c r="B51" s="158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1"/>
    </row>
    <row r="52" spans="2:16" ht="14.15" customHeight="1" thickBot="1" x14ac:dyDescent="0.5">
      <c r="B52" s="159"/>
      <c r="C52" s="160"/>
      <c r="D52" s="140"/>
      <c r="E52" s="140"/>
      <c r="F52" s="140"/>
      <c r="G52" s="160"/>
      <c r="H52" s="160"/>
      <c r="I52" s="160"/>
      <c r="J52" s="160"/>
      <c r="K52" s="160"/>
      <c r="L52" s="160"/>
      <c r="M52" s="160"/>
      <c r="N52" s="160"/>
      <c r="O52" s="160"/>
      <c r="P52" s="161"/>
    </row>
    <row r="53" spans="2:16" ht="14.15" customHeight="1" thickTop="1" thickBot="1" x14ac:dyDescent="0.5">
      <c r="B53" s="124" t="s">
        <v>166</v>
      </c>
      <c r="C53" s="125"/>
      <c r="D53" s="100"/>
      <c r="E53" s="100"/>
      <c r="F53" s="100"/>
      <c r="G53" s="125"/>
      <c r="H53" s="125"/>
      <c r="I53" s="125"/>
      <c r="J53" s="125"/>
      <c r="K53" s="125"/>
      <c r="L53" s="125"/>
      <c r="M53" s="125"/>
      <c r="N53" s="125"/>
      <c r="O53" s="125"/>
      <c r="P53" s="126"/>
    </row>
    <row r="54" spans="2:16" ht="14.15" customHeight="1" thickTop="1" thickBot="1" x14ac:dyDescent="0.5">
      <c r="B54" s="127" t="s">
        <v>176</v>
      </c>
      <c r="C54" s="128"/>
      <c r="D54" s="128"/>
      <c r="E54" s="129"/>
      <c r="F54" s="100">
        <v>1105</v>
      </c>
      <c r="G54" s="130"/>
      <c r="H54" s="130"/>
      <c r="I54" s="130"/>
      <c r="J54" s="130"/>
      <c r="K54" s="130"/>
      <c r="L54" s="130"/>
      <c r="M54" s="130"/>
      <c r="N54" s="130"/>
      <c r="O54" s="130"/>
      <c r="P54" s="131"/>
    </row>
    <row r="55" spans="2:16" ht="13.5" customHeight="1" thickTop="1" x14ac:dyDescent="0.45"/>
    <row r="56" spans="2:16" ht="17.25" customHeight="1" x14ac:dyDescent="0.45">
      <c r="B56" s="145" t="s">
        <v>68</v>
      </c>
      <c r="C56" s="145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46" t="s">
        <v>69</v>
      </c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8"/>
      <c r="N57" s="149" t="s">
        <v>70</v>
      </c>
      <c r="O57" s="147"/>
      <c r="P57" s="150"/>
    </row>
    <row r="58" spans="2:16" ht="17.149999999999999" customHeight="1" x14ac:dyDescent="0.45">
      <c r="B58" s="151" t="s">
        <v>71</v>
      </c>
      <c r="C58" s="152"/>
      <c r="D58" s="153"/>
      <c r="E58" s="151" t="s">
        <v>72</v>
      </c>
      <c r="F58" s="152"/>
      <c r="G58" s="153"/>
      <c r="H58" s="152" t="s">
        <v>73</v>
      </c>
      <c r="I58" s="152"/>
      <c r="J58" s="152"/>
      <c r="K58" s="154" t="s">
        <v>74</v>
      </c>
      <c r="L58" s="152"/>
      <c r="M58" s="155"/>
      <c r="N58" s="156"/>
      <c r="O58" s="152"/>
      <c r="P58" s="157"/>
    </row>
    <row r="59" spans="2:16" ht="20.149999999999999" customHeight="1" x14ac:dyDescent="0.45">
      <c r="B59" s="162" t="s">
        <v>75</v>
      </c>
      <c r="C59" s="163"/>
      <c r="D59" s="54" t="b">
        <v>1</v>
      </c>
      <c r="E59" s="162" t="s">
        <v>76</v>
      </c>
      <c r="F59" s="163"/>
      <c r="G59" s="54" t="b">
        <v>1</v>
      </c>
      <c r="H59" s="164" t="s">
        <v>77</v>
      </c>
      <c r="I59" s="163"/>
      <c r="J59" s="54" t="b">
        <v>1</v>
      </c>
      <c r="K59" s="164" t="s">
        <v>78</v>
      </c>
      <c r="L59" s="163"/>
      <c r="M59" s="54" t="b">
        <v>1</v>
      </c>
      <c r="N59" s="165" t="s">
        <v>79</v>
      </c>
      <c r="O59" s="163"/>
      <c r="P59" s="54" t="b">
        <v>1</v>
      </c>
    </row>
    <row r="60" spans="2:16" ht="20.149999999999999" customHeight="1" x14ac:dyDescent="0.45">
      <c r="B60" s="162" t="s">
        <v>80</v>
      </c>
      <c r="C60" s="163"/>
      <c r="D60" s="54" t="b">
        <v>1</v>
      </c>
      <c r="E60" s="162" t="s">
        <v>81</v>
      </c>
      <c r="F60" s="163"/>
      <c r="G60" s="54" t="b">
        <v>1</v>
      </c>
      <c r="H60" s="164" t="s">
        <v>82</v>
      </c>
      <c r="I60" s="163"/>
      <c r="J60" s="54" t="b">
        <v>1</v>
      </c>
      <c r="K60" s="164" t="s">
        <v>83</v>
      </c>
      <c r="L60" s="163"/>
      <c r="M60" s="54" t="b">
        <v>1</v>
      </c>
      <c r="N60" s="165" t="s">
        <v>84</v>
      </c>
      <c r="O60" s="163"/>
      <c r="P60" s="54" t="b">
        <v>1</v>
      </c>
    </row>
    <row r="61" spans="2:16" ht="20.149999999999999" customHeight="1" x14ac:dyDescent="0.45">
      <c r="B61" s="162" t="s">
        <v>85</v>
      </c>
      <c r="C61" s="163"/>
      <c r="D61" s="54" t="b">
        <v>1</v>
      </c>
      <c r="E61" s="162" t="s">
        <v>86</v>
      </c>
      <c r="F61" s="163"/>
      <c r="G61" s="54" t="b">
        <v>1</v>
      </c>
      <c r="H61" s="164" t="s">
        <v>87</v>
      </c>
      <c r="I61" s="163"/>
      <c r="J61" s="54" t="b">
        <v>1</v>
      </c>
      <c r="K61" s="164" t="s">
        <v>88</v>
      </c>
      <c r="L61" s="163"/>
      <c r="M61" s="54" t="b">
        <v>1</v>
      </c>
      <c r="N61" s="165" t="s">
        <v>89</v>
      </c>
      <c r="O61" s="163"/>
      <c r="P61" s="54" t="b">
        <v>1</v>
      </c>
    </row>
    <row r="62" spans="2:16" ht="20.149999999999999" customHeight="1" x14ac:dyDescent="0.45">
      <c r="B62" s="164" t="s">
        <v>87</v>
      </c>
      <c r="C62" s="163"/>
      <c r="D62" s="54" t="b">
        <v>1</v>
      </c>
      <c r="E62" s="162" t="s">
        <v>90</v>
      </c>
      <c r="F62" s="163"/>
      <c r="G62" s="54" t="b">
        <v>1</v>
      </c>
      <c r="H62" s="164" t="s">
        <v>91</v>
      </c>
      <c r="I62" s="163"/>
      <c r="J62" s="54" t="b">
        <v>0</v>
      </c>
      <c r="K62" s="164" t="s">
        <v>92</v>
      </c>
      <c r="L62" s="163"/>
      <c r="M62" s="54" t="b">
        <v>1</v>
      </c>
      <c r="N62" s="165" t="s">
        <v>82</v>
      </c>
      <c r="O62" s="163"/>
      <c r="P62" s="54" t="b">
        <v>1</v>
      </c>
    </row>
    <row r="63" spans="2:16" ht="20.149999999999999" customHeight="1" x14ac:dyDescent="0.45">
      <c r="B63" s="164" t="s">
        <v>93</v>
      </c>
      <c r="C63" s="163"/>
      <c r="D63" s="54" t="b">
        <v>1</v>
      </c>
      <c r="E63" s="162" t="s">
        <v>94</v>
      </c>
      <c r="F63" s="163"/>
      <c r="G63" s="54" t="b">
        <v>1</v>
      </c>
      <c r="H63" s="64"/>
      <c r="I63" s="65"/>
      <c r="J63" s="66"/>
      <c r="K63" s="164" t="s">
        <v>95</v>
      </c>
      <c r="L63" s="163"/>
      <c r="M63" s="54" t="b">
        <v>1</v>
      </c>
      <c r="N63" s="165" t="s">
        <v>162</v>
      </c>
      <c r="O63" s="163"/>
      <c r="P63" s="54" t="b">
        <v>1</v>
      </c>
    </row>
    <row r="64" spans="2:16" ht="20.149999999999999" customHeight="1" x14ac:dyDescent="0.45">
      <c r="B64" s="164" t="s">
        <v>96</v>
      </c>
      <c r="C64" s="163"/>
      <c r="D64" s="54" t="b">
        <v>0</v>
      </c>
      <c r="E64" s="162" t="s">
        <v>97</v>
      </c>
      <c r="F64" s="163"/>
      <c r="G64" s="54" t="b">
        <v>1</v>
      </c>
      <c r="H64" s="67"/>
      <c r="I64" s="68"/>
      <c r="J64" s="69"/>
      <c r="K64" s="171" t="s">
        <v>98</v>
      </c>
      <c r="L64" s="172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62" t="s">
        <v>161</v>
      </c>
      <c r="F65" s="163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10" t="s">
        <v>104</v>
      </c>
      <c r="C69" s="110"/>
      <c r="D69"/>
      <c r="E69"/>
      <c r="F69" s="167" t="s">
        <v>105</v>
      </c>
      <c r="G69" s="169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66"/>
      <c r="C70" s="166"/>
      <c r="D70" s="78"/>
      <c r="E70" s="79"/>
      <c r="F70" s="168"/>
      <c r="G70" s="170"/>
      <c r="H70" s="80"/>
      <c r="I70" s="166"/>
      <c r="J70" s="166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-164.5</v>
      </c>
      <c r="D72" s="56">
        <v>-165</v>
      </c>
      <c r="E72" s="90" t="s">
        <v>117</v>
      </c>
      <c r="F72" s="56">
        <v>18.399999999999999</v>
      </c>
      <c r="G72" s="56">
        <v>17.100000000000001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-166.5</v>
      </c>
      <c r="D73" s="56">
        <v>-166.9</v>
      </c>
      <c r="E73" s="92" t="s">
        <v>121</v>
      </c>
      <c r="F73" s="57">
        <v>24.6</v>
      </c>
      <c r="G73" s="57">
        <v>28.2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-189.9</v>
      </c>
      <c r="D74" s="56">
        <v>-190</v>
      </c>
      <c r="E74" s="92" t="s">
        <v>126</v>
      </c>
      <c r="F74" s="58">
        <v>20</v>
      </c>
      <c r="G74" s="58">
        <v>15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-111.2</v>
      </c>
      <c r="D75" s="56">
        <v>-112.9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25.8</v>
      </c>
      <c r="D76" s="56">
        <v>26.1</v>
      </c>
      <c r="E76" s="92" t="s">
        <v>136</v>
      </c>
      <c r="F76" s="58">
        <v>10</v>
      </c>
      <c r="G76" s="58">
        <v>15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21.9</v>
      </c>
      <c r="D77" s="56">
        <v>22.1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20</v>
      </c>
      <c r="D78" s="56">
        <v>20.2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18.600000000000001</v>
      </c>
      <c r="D79" s="56">
        <v>18.7</v>
      </c>
      <c r="E79" s="90" t="s">
        <v>151</v>
      </c>
      <c r="F79" s="56">
        <v>18.2</v>
      </c>
      <c r="G79" s="56">
        <v>12.5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1.1900000000000001E-4</v>
      </c>
      <c r="D80" s="60">
        <v>1.1900000000000001E-4</v>
      </c>
      <c r="E80" s="92" t="s">
        <v>156</v>
      </c>
      <c r="F80" s="57">
        <v>22.8</v>
      </c>
      <c r="G80" s="57">
        <v>27.2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14" t="s">
        <v>160</v>
      </c>
      <c r="C84" s="114"/>
    </row>
    <row r="85" spans="2:16" ht="15" customHeight="1" x14ac:dyDescent="0.45">
      <c r="B85" s="115" t="s">
        <v>180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7"/>
    </row>
    <row r="86" spans="2:16" ht="15" customHeight="1" x14ac:dyDescent="0.45">
      <c r="B86" s="104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6"/>
    </row>
    <row r="87" spans="2:16" ht="15" customHeight="1" x14ac:dyDescent="0.45">
      <c r="B87" s="104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6"/>
    </row>
    <row r="88" spans="2:16" ht="15" customHeight="1" x14ac:dyDescent="0.45">
      <c r="B88" s="104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6"/>
    </row>
    <row r="89" spans="2:16" ht="15" customHeight="1" x14ac:dyDescent="0.45">
      <c r="B89" s="104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6"/>
    </row>
    <row r="90" spans="2:16" ht="15" customHeight="1" x14ac:dyDescent="0.45">
      <c r="B90" s="104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6"/>
    </row>
    <row r="91" spans="2:16" ht="15" customHeight="1" x14ac:dyDescent="0.45">
      <c r="B91" s="104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6"/>
    </row>
    <row r="92" spans="2:16" ht="15" customHeight="1" x14ac:dyDescent="0.45">
      <c r="B92" s="104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6"/>
    </row>
    <row r="93" spans="2:16" ht="15" customHeight="1" x14ac:dyDescent="0.45"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2:16" ht="15" customHeight="1" x14ac:dyDescent="0.45">
      <c r="B94" s="104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6"/>
    </row>
    <row r="95" spans="2:16" ht="15" customHeight="1" x14ac:dyDescent="0.45">
      <c r="B95" s="104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6"/>
    </row>
    <row r="96" spans="2:16" ht="15" customHeight="1" x14ac:dyDescent="0.45">
      <c r="B96" s="104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6"/>
    </row>
    <row r="97" spans="2:16" ht="15" customHeight="1" x14ac:dyDescent="0.45">
      <c r="B97" s="104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6"/>
    </row>
    <row r="98" spans="2:16" ht="15" customHeight="1" x14ac:dyDescent="0.45">
      <c r="B98" s="104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6"/>
    </row>
    <row r="99" spans="2:16" ht="15" customHeight="1" x14ac:dyDescent="0.45">
      <c r="B99" s="107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9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2026-09-03T23:15:45Z</dcterms:modified>
</cp:coreProperties>
</file>