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clee\OneDrive\바탕 화면\KMTNet 2026\2607 cut off\"/>
    </mc:Choice>
  </mc:AlternateContent>
  <xr:revisionPtr revIDLastSave="0" documentId="13_ncr:1_{F1258EE8-D6E3-42CE-B17A-0EE8FA6F0313}" xr6:coauthVersionLast="47" xr6:coauthVersionMax="47" xr10:uidLastSave="{00000000-0000-0000-0000-000000000000}"/>
  <bookViews>
    <workbookView xWindow="6220" yWindow="470" windowWidth="19200" windowHeight="1117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<sst xmlns="http://schemas.openxmlformats.org/spreadsheetml/2006/main" count="198" uniqueCount="183">
  <si>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</si>
  <si>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</si>
  <si>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</si>
  <si>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</si>
  <si>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</si>
  <si>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</si>
  <si>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</si>
  <si>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</si>
  <si>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</si>
  <si>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</si>
  <si>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</si>
  <si>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</si>
  <si>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</si>
  <si>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</si>
  <si>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</si>
  <si>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</si>
  <si>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</si>
  <si>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</si>
  <si>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</si>
  <si>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</si>
  <si>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</si>
  <si>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</si>
  <si>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</si>
  <si>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</si>
  <si>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</si>
  <si>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</si>
  <si>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</si>
  <si>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</si>
  <si>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</si>
  <si>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</si>
  <si>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</si>
  <si>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</si>
  <si>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</si>
  <si>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</si>
  <si>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</si>
  <si>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</si>
  <si>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</si>
  <si>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</si>
  <si>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</si>
  <si>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</si>
  <si>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</si>
  <si>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</si>
  <si>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</si>
  <si>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</si>
  <si>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</si>
  <si>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</si>
  <si>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</si>
  <si>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</si>
  <si>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</si>
  <si>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</si>
  <si>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</si>
  <si>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</si>
  <si>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</si>
  <si>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</si>
  <si>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</si>
  <si>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</si>
  <si>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</si>
  <si>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</si>
  <si>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</si>
  <si>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</si>
  <si>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</si>
  <si>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</si>
  <si>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</si>
  <si>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</si>
  <si>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</si>
  <si>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</si>
  <si>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</si>
  <si>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</si>
  <si>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</si>
  <si>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</si>
  <si>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</si>
  <si>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</si>
  <si>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</si>
  <si>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</si>
  <si>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</si>
  <si>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</si>
  <si>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</si>
  <si>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</si>
  <si>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</si>
  <si>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</si>
  <si>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</si>
  <si>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</si>
  <si>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</si>
  <si>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</si>
  <si>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</si>
  <si>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</si>
  <si>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</si>
  <si>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</si>
  <si>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</si>
  <si>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</si>
  <si>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</si>
  <si>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</si>
  <si>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</si>
  <si>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</si>
  <si>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</si>
  <si>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</si>
  <si>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</si>
  <si>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</si>
  <si>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</si>
  <si>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</si>
  <si>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</si>
  <si>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</si>
  <si>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</si>
  <si>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</si>
  <si>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</si>
  <si>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</si>
  <si>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</si>
  <si>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</si>
  <si>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</si>
  <si>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</si>
  <si>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</si>
  <si>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</si>
  <si>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</si>
  <si>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</si>
  <si>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</si>
  <si>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</si>
  <si>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</si>
  <si>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</si>
  <si>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</si>
  <si>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</si>
  <si>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</si>
  <si>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</si>
  <si>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</si>
  <si>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</si>
  <si>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</si>
  <si>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</si>
  <si>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</si>
  <si>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</si>
  <si>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</si>
  <si>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</si>
  <si>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</si>
  <si>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</si>
  <si>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</si>
  <si>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</si>
  <si>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</si>
  <si>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</si>
  <si>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</si>
  <si>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</si>
  <si>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</si>
  <si>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</si>
  <si>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</si>
  <si>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</si>
  <si>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</si>
  <si>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</si>
  <si>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</si>
  <si>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</si>
  <si>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</si>
  <si>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</si>
  <si>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</si>
  <si>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</si>
  <si>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</si>
  <si>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</si>
  <si>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</si>
  <si>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</si>
  <si>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</si>
  <si>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</si>
  <si>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</si>
  <si>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</si>
  <si>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</si>
  <si>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</si>
  <si>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</si>
  <si>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</si>
  <si>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</si>
  <si>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</si>
  <si>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</si>
  <si>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</si>
  <si>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</si>
  <si>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</si>
  <si>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</si>
  <si>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</si>
  <si>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</si>
  <si>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</si>
  <si>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</si>
  <si>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</si>
  <si>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</si>
  <si>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</si>
  <si>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</si>
  <si>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</si>
  <si>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R</t>
    <phoneticPr fontId="3" type="noConversion"/>
  </si>
  <si>
    <t>이순창</t>
    <phoneticPr fontId="3" type="noConversion"/>
  </si>
  <si>
    <t>NW</t>
    <phoneticPr fontId="3" type="noConversion"/>
  </si>
  <si>
    <t>1. 기상 악화에 따른 관측소 폐쇄.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</si>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</sst>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7" zoomScale="145" zoomScaleNormal="145" workbookViewId="0">
      <selection activeCell="G78" sqref="G78"/>
    </sheetView>
  </sheetViews>
  <sheetFormatPr defaultColWidth="0" defaultRowHeight="9.5" zeroHeight="1" x14ac:dyDescent="0.25"/>
  <cols>
    <col min="1" max="1" width="0.69921875" style="61" customWidth="1"/>
    <col min="2" max="2" width="7.69921875" style="61" customWidth="1"/>
    <col min="3" max="16" width="6.69921875" style="61" customWidth="1"/>
    <col min="17" max="17" width="0.69921875" style="61" customWidth="1"/>
    <col min="18" max="18" width="9.19921875" style="61" hidden="1" customWidth="1"/>
    <col min="19" max="16384" width="9.19921875" style="61" hidden="1"/>
  </cols>
  <sheetData>
    <row r="1" spans="2:16" ht="13.5" customHeight="1" x14ac:dyDescent="0.25"/>
    <row r="2" spans="2:16" ht="14.25" customHeight="1" thickBot="1" x14ac:dyDescent="0.3">
      <c r="B2" s="109" t="s">
        <v>0</v>
      </c>
      <c r="C2" s="10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30" t="s">
        <v>1</v>
      </c>
      <c r="C3" s="152">
        <v>46220</v>
      </c>
      <c r="D3" s="153"/>
      <c r="E3" s="1"/>
      <c r="F3" s="1"/>
      <c r="G3" s="1"/>
      <c r="H3" s="1"/>
      <c r="I3" s="1"/>
      <c r="J3" s="1"/>
      <c r="K3" s="62" t="s">
        <v>2</v>
      </c>
      <c r="L3" s="154" t="e">
        <f>(P31-(P32+P33))/P31*100</f>
        <v>#DIV/0!</v>
      </c>
      <c r="M3" s="154"/>
      <c r="N3" s="62" t="s">
        <v>3</v>
      </c>
      <c r="O3" s="154" t="e">
        <f>(P31-P33)/P31*100</f>
        <v>#DIV/0!</v>
      </c>
      <c r="P3" s="154"/>
    </row>
    <row r="4" spans="2:16" ht="14.25" customHeight="1" x14ac:dyDescent="0.25">
      <c r="B4" s="30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09" t="s">
        <v>7</v>
      </c>
      <c r="C7" s="10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25">
      <c r="B9" s="31" t="s">
        <v>22</v>
      </c>
      <c r="C9" s="24">
        <v>0.97638888888888886</v>
      </c>
      <c r="D9" s="7"/>
      <c r="E9" s="7">
        <v>3.2</v>
      </c>
      <c r="F9" s="7">
        <v>86</v>
      </c>
      <c r="G9" s="32" t="s">
        <v>180</v>
      </c>
      <c r="H9" s="7">
        <v>11</v>
      </c>
      <c r="I9" s="32">
        <v>6.1</v>
      </c>
      <c r="J9" s="8">
        <f>IF(L9, 1, 0) + IF(M9, 2, 0) + IF(N9, 4, 0) + IF(O9, 8, 0) + IF(P9, 16, 0)</f>
        <v>16</v>
      </c>
      <c r="K9" s="9" t="b">
        <v>0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1</v>
      </c>
    </row>
    <row r="10" spans="2:16" ht="14.25" customHeight="1" x14ac:dyDescent="0.25">
      <c r="B10" s="31" t="s">
        <v>23</v>
      </c>
      <c r="C10" s="24">
        <v>0.20347222222222222</v>
      </c>
      <c r="D10" s="7"/>
      <c r="E10" s="7">
        <v>2.7</v>
      </c>
      <c r="F10" s="7">
        <v>88</v>
      </c>
      <c r="G10" s="32" t="s">
        <v>180</v>
      </c>
      <c r="H10" s="7">
        <v>6.6</v>
      </c>
      <c r="I10" s="10"/>
      <c r="J10" s="8">
        <f>IF(L10, 1, 0) + IF(M10, 2, 0) + IF(N10, 4, 0) + IF(O10, 8, 0) + IF(P10, 16, 0)</f>
        <v>16</v>
      </c>
      <c r="K10" s="9" t="b">
        <v>0</v>
      </c>
      <c r="L10" s="9" t="b">
        <v>0</v>
      </c>
      <c r="M10" s="9" t="b">
        <v>0</v>
      </c>
      <c r="N10" s="9" t="b">
        <v>0</v>
      </c>
      <c r="O10" s="9" t="b">
        <v>0</v>
      </c>
      <c r="P10" s="9" t="b">
        <v>1</v>
      </c>
    </row>
    <row r="11" spans="2:16" ht="14.25" customHeight="1" thickBot="1" x14ac:dyDescent="0.3">
      <c r="B11" s="11" t="s">
        <v>24</v>
      </c>
      <c r="C11" s="24">
        <v>0.42708333333333331</v>
      </c>
      <c r="D11" s="12"/>
      <c r="E11" s="12">
        <v>3</v>
      </c>
      <c r="F11" s="12">
        <v>88</v>
      </c>
      <c r="G11" s="32" t="s">
        <v>182</v>
      </c>
      <c r="H11" s="7">
        <v>9.3000000000000007</v>
      </c>
      <c r="I11" s="13"/>
      <c r="J11" s="8">
        <f>IF(L11, 1, 0) + IF(M11, 2, 0) + IF(N11, 4, 0) + IF(O11, 8, 0) + IF(P11, 16, 0)</f>
        <v>16</v>
      </c>
      <c r="K11" s="9" t="b">
        <v>0</v>
      </c>
      <c r="L11" s="9" t="b">
        <v>0</v>
      </c>
      <c r="M11" s="9" t="b">
        <v>0</v>
      </c>
      <c r="N11" s="9" t="b">
        <v>0</v>
      </c>
      <c r="O11" s="9" t="b">
        <v>0</v>
      </c>
      <c r="P11" s="9" t="b">
        <v>1</v>
      </c>
    </row>
    <row r="12" spans="2:16" ht="14.25" customHeight="1" thickBot="1" x14ac:dyDescent="0.3">
      <c r="B12" s="14" t="s">
        <v>25</v>
      </c>
      <c r="C12" s="15">
        <f>(24-C9)+C11</f>
        <v>23.450694444444444</v>
      </c>
      <c r="D12" s="16" t="e">
        <f>AVERAGE(D9:D11)</f>
        <v>#DIV/0!</v>
      </c>
      <c r="E12" s="16">
        <f>AVERAGE(E9:E11)</f>
        <v>2.9666666666666668</v>
      </c>
      <c r="F12" s="17">
        <f>AVERAGE(F9:F11)</f>
        <v>87.333333333333329</v>
      </c>
      <c r="G12" s="18"/>
      <c r="H12" s="19">
        <f>AVERAGE(H9:H11)</f>
        <v>8.9666666666666668</v>
      </c>
      <c r="I12" s="1"/>
      <c r="J12" s="20">
        <f>AVERAGE(J9:J11)</f>
        <v>16</v>
      </c>
      <c r="K12" s="1"/>
      <c r="L12" s="1"/>
      <c r="M12" s="1"/>
      <c r="N12" s="1"/>
      <c r="O12" s="1"/>
      <c r="P12" s="1"/>
    </row>
    <row r="13" spans="2:16" ht="14.15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25">
      <c r="B14" s="109" t="s">
        <v>26</v>
      </c>
      <c r="C14" s="10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2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25">
      <c r="B16" s="31" t="s">
        <v>41</v>
      </c>
      <c r="C16" s="23" t="s">
        <v>171</v>
      </c>
      <c r="D16" s="23" t="s">
        <v>177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25">
      <c r="B17" s="31" t="s">
        <v>42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2:16" ht="14.15" customHeight="1" x14ac:dyDescent="0.25">
      <c r="B18" s="31" t="s">
        <v>43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</row>
    <row r="19" spans="2:16" ht="14.15" customHeight="1" thickBot="1" x14ac:dyDescent="0.3">
      <c r="B19" s="11" t="s">
        <v>44</v>
      </c>
      <c r="C19" s="25"/>
      <c r="D19" s="23"/>
      <c r="E19" s="23"/>
      <c r="F19" s="26"/>
      <c r="G19" s="26"/>
      <c r="H19" s="26"/>
      <c r="I19" s="26"/>
      <c r="J19" s="26"/>
      <c r="K19" s="26"/>
      <c r="L19" s="26"/>
      <c r="M19" s="26"/>
      <c r="N19" s="23"/>
      <c r="O19" s="23"/>
      <c r="P19" s="25"/>
    </row>
    <row r="20" spans="2:16" ht="14.15" customHeight="1" thickBot="1" x14ac:dyDescent="0.3">
      <c r="B20" s="27" t="s">
        <v>45</v>
      </c>
      <c r="C20" s="25"/>
      <c r="D20" s="28" t="str">
        <f t="shared" ref="D20:I20" si="0">IF(ISNUMBER(D18),D19-D18+1,"")</f>
        <v/>
      </c>
      <c r="E20" s="29" t="str">
        <f t="shared" si="0"/>
        <v/>
      </c>
      <c r="F20" s="29" t="str">
        <f t="shared" si="0"/>
        <v/>
      </c>
      <c r="G20" s="29" t="str">
        <f t="shared" si="0"/>
        <v/>
      </c>
      <c r="H20" s="29" t="str">
        <f t="shared" si="0"/>
        <v/>
      </c>
      <c r="I20" s="29" t="str">
        <f t="shared" si="0"/>
        <v/>
      </c>
      <c r="J20" s="29" t="str">
        <f t="shared" ref="J20:O20" si="1">IF(ISNUMBER(J18),J19-J18+1,"")</f>
        <v/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63" t="s">
        <v>46</v>
      </c>
      <c r="C22" s="31" t="s">
        <v>22</v>
      </c>
      <c r="D22" s="31" t="s">
        <v>24</v>
      </c>
      <c r="E22" s="31" t="s">
        <v>47</v>
      </c>
      <c r="F22" s="164" t="s">
        <v>48</v>
      </c>
      <c r="G22" s="164"/>
      <c r="H22" s="164"/>
      <c r="I22" s="164"/>
      <c r="J22" s="31" t="s">
        <v>22</v>
      </c>
      <c r="K22" s="31" t="s">
        <v>24</v>
      </c>
      <c r="L22" s="31" t="s">
        <v>47</v>
      </c>
      <c r="M22" s="164" t="s">
        <v>48</v>
      </c>
      <c r="N22" s="164"/>
      <c r="O22" s="164"/>
      <c r="P22" s="164"/>
    </row>
    <row r="23" spans="2:16" ht="13.5" customHeight="1" x14ac:dyDescent="0.25">
      <c r="B23" s="163"/>
      <c r="C23" s="103"/>
      <c r="D23" s="103"/>
      <c r="E23" s="32" t="s">
        <v>172</v>
      </c>
      <c r="F23" s="147"/>
      <c r="G23" s="148"/>
      <c r="H23" s="148"/>
      <c r="I23" s="149"/>
      <c r="J23" s="103"/>
      <c r="K23" s="103"/>
      <c r="L23" s="32" t="s">
        <v>173</v>
      </c>
      <c r="M23" s="162"/>
      <c r="N23" s="162"/>
      <c r="O23" s="162"/>
      <c r="P23" s="162"/>
    </row>
    <row r="24" spans="2:16" ht="13.5" customHeight="1" x14ac:dyDescent="0.25">
      <c r="B24" s="163"/>
      <c r="C24" s="103"/>
      <c r="D24" s="103"/>
      <c r="E24" s="32" t="s">
        <v>174</v>
      </c>
      <c r="F24" s="147"/>
      <c r="G24" s="148"/>
      <c r="H24" s="148"/>
      <c r="I24" s="149"/>
      <c r="J24" s="103"/>
      <c r="K24" s="103"/>
      <c r="L24" s="32" t="s">
        <v>175</v>
      </c>
      <c r="M24" s="162"/>
      <c r="N24" s="162"/>
      <c r="O24" s="162"/>
      <c r="P24" s="162"/>
    </row>
    <row r="25" spans="2:16" ht="13.5" customHeight="1" x14ac:dyDescent="0.25">
      <c r="B25" s="163"/>
      <c r="C25" s="103"/>
      <c r="D25" s="103"/>
      <c r="E25" s="32" t="s">
        <v>178</v>
      </c>
      <c r="F25" s="147"/>
      <c r="G25" s="148"/>
      <c r="H25" s="148"/>
      <c r="I25" s="149"/>
      <c r="J25" s="103"/>
      <c r="K25" s="103"/>
      <c r="L25" s="32" t="s">
        <v>174</v>
      </c>
      <c r="M25" s="162"/>
      <c r="N25" s="162"/>
      <c r="O25" s="162"/>
      <c r="P25" s="162"/>
    </row>
    <row r="26" spans="2:16" ht="13.5" customHeight="1" x14ac:dyDescent="0.25">
      <c r="B26" s="163"/>
      <c r="C26" s="103"/>
      <c r="D26" s="103"/>
      <c r="E26" s="32" t="s">
        <v>173</v>
      </c>
      <c r="F26" s="147"/>
      <c r="G26" s="148"/>
      <c r="H26" s="148"/>
      <c r="I26" s="149"/>
      <c r="J26" s="103"/>
      <c r="K26" s="103"/>
      <c r="L26" s="32" t="s">
        <v>172</v>
      </c>
      <c r="M26" s="162"/>
      <c r="N26" s="162"/>
      <c r="O26" s="162"/>
      <c r="P26" s="162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3">
      <c r="B28" s="109" t="s">
        <v>49</v>
      </c>
      <c r="C28" s="109"/>
      <c r="D28" s="10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2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25">
      <c r="B30" s="33" t="s">
        <v>163</v>
      </c>
      <c r="C30" s="38">
        <v>0.34722222222222221</v>
      </c>
      <c r="D30" s="39">
        <v>8.2638888888888887E-2</v>
      </c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/>
      <c r="P30" s="42">
        <f>SUM(C30:J30,L30:N30)</f>
        <v>0.4506944444444444</v>
      </c>
    </row>
    <row r="31" spans="2:16" ht="14.15" customHeight="1" x14ac:dyDescent="0.25">
      <c r="B31" s="33" t="s">
        <v>164</v>
      </c>
      <c r="C31" s="43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44"/>
      <c r="P31" s="42">
        <f>SUM(C31:N31)</f>
        <v>0</v>
      </c>
    </row>
    <row r="32" spans="2:16" ht="14.15" customHeight="1" x14ac:dyDescent="0.2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3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25">
      <c r="B34" s="31" t="s">
        <v>165</v>
      </c>
      <c r="C34" s="97">
        <f>C31-C32-C33</f>
        <v>0</v>
      </c>
      <c r="D34" s="97">
        <f t="shared" ref="D34:M34" si="2">D31-D32-D33</f>
        <v>0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0</v>
      </c>
      <c r="K34" s="97">
        <f t="shared" si="2"/>
        <v>0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</v>
      </c>
    </row>
    <row r="35" spans="2:16" ht="13.5" customHeight="1" x14ac:dyDescent="0.2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25">
      <c r="B36" s="144" t="s">
        <v>66</v>
      </c>
      <c r="C36" s="150"/>
      <c r="D36" s="151"/>
      <c r="E36" s="150"/>
      <c r="F36" s="151"/>
      <c r="G36" s="150"/>
      <c r="H36" s="151"/>
      <c r="I36" s="150"/>
      <c r="J36" s="151"/>
      <c r="K36" s="150"/>
      <c r="L36" s="151"/>
      <c r="M36" s="150"/>
      <c r="N36" s="151"/>
      <c r="O36" s="150"/>
      <c r="P36" s="151"/>
    </row>
    <row r="37" spans="2:16" ht="18" customHeight="1" x14ac:dyDescent="0.25">
      <c r="B37" s="145"/>
      <c r="C37" s="150"/>
      <c r="D37" s="151"/>
      <c r="E37" s="142"/>
      <c r="F37" s="142"/>
      <c r="G37" s="150"/>
      <c r="H37" s="151"/>
      <c r="I37" s="143"/>
      <c r="J37" s="142"/>
      <c r="K37" s="142"/>
      <c r="L37" s="142"/>
      <c r="M37" s="142"/>
      <c r="N37" s="142"/>
      <c r="O37" s="142"/>
      <c r="P37" s="142"/>
    </row>
    <row r="38" spans="2:16" ht="18" customHeight="1" x14ac:dyDescent="0.25">
      <c r="B38" s="145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</row>
    <row r="39" spans="2:16" ht="18" customHeight="1" x14ac:dyDescent="0.25">
      <c r="B39" s="145"/>
      <c r="C39" s="142"/>
      <c r="D39" s="142"/>
      <c r="E39" s="142"/>
      <c r="F39" s="142"/>
      <c r="G39" s="142"/>
      <c r="H39" s="142"/>
      <c r="I39" s="143"/>
      <c r="J39" s="142"/>
      <c r="K39" s="142"/>
      <c r="L39" s="142"/>
      <c r="M39" s="142"/>
      <c r="N39" s="142"/>
      <c r="O39" s="142"/>
      <c r="P39" s="142"/>
    </row>
    <row r="40" spans="2:16" ht="18" customHeight="1" x14ac:dyDescent="0.25">
      <c r="B40" s="145"/>
      <c r="C40" s="142"/>
      <c r="D40" s="142"/>
      <c r="E40" s="142"/>
      <c r="F40" s="142"/>
      <c r="G40" s="143"/>
      <c r="H40" s="142"/>
      <c r="I40" s="142"/>
      <c r="J40" s="142"/>
      <c r="K40" s="142"/>
      <c r="L40" s="142"/>
      <c r="M40" s="142"/>
      <c r="N40" s="142"/>
      <c r="O40" s="142"/>
      <c r="P40" s="142"/>
    </row>
    <row r="41" spans="2:16" ht="18" customHeight="1" x14ac:dyDescent="0.25">
      <c r="B41" s="146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25">
      <c r="B43" s="138" t="s">
        <v>67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40"/>
    </row>
    <row r="44" spans="2:16" ht="14.15" customHeight="1" x14ac:dyDescent="0.25">
      <c r="B44" s="141" t="s">
        <v>181</v>
      </c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4"/>
    </row>
    <row r="45" spans="2:16" ht="14.15" customHeight="1" x14ac:dyDescent="0.25">
      <c r="B45" s="141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4"/>
    </row>
    <row r="46" spans="2:16" ht="14.15" customHeight="1" x14ac:dyDescent="0.25">
      <c r="B46" s="132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4"/>
    </row>
    <row r="47" spans="2:16" ht="14.15" customHeight="1" x14ac:dyDescent="0.25">
      <c r="B47" s="132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4"/>
    </row>
    <row r="48" spans="2:16" ht="14.15" customHeight="1" x14ac:dyDescent="0.25">
      <c r="B48" s="104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6"/>
    </row>
    <row r="49" spans="2:16" ht="14.15" customHeight="1" x14ac:dyDescent="0.25">
      <c r="B49" s="132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4"/>
    </row>
    <row r="50" spans="2:16" ht="14.15" customHeight="1" x14ac:dyDescent="0.25">
      <c r="B50" s="132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4"/>
    </row>
    <row r="51" spans="2:16" ht="14.15" customHeight="1" x14ac:dyDescent="0.25">
      <c r="B51" s="132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4"/>
    </row>
    <row r="52" spans="2:16" ht="14.15" customHeight="1" thickBot="1" x14ac:dyDescent="0.3">
      <c r="B52" s="135"/>
      <c r="C52" s="136"/>
      <c r="D52" s="133"/>
      <c r="E52" s="133"/>
      <c r="F52" s="133"/>
      <c r="G52" s="136"/>
      <c r="H52" s="136"/>
      <c r="I52" s="136"/>
      <c r="J52" s="136"/>
      <c r="K52" s="136"/>
      <c r="L52" s="136"/>
      <c r="M52" s="136"/>
      <c r="N52" s="136"/>
      <c r="O52" s="136"/>
      <c r="P52" s="137"/>
    </row>
    <row r="53" spans="2:16" ht="14.15" customHeight="1" thickTop="1" thickBot="1" x14ac:dyDescent="0.3">
      <c r="B53" s="165" t="s">
        <v>166</v>
      </c>
      <c r="C53" s="166"/>
      <c r="D53" s="100"/>
      <c r="E53" s="100"/>
      <c r="F53" s="100"/>
      <c r="G53" s="166"/>
      <c r="H53" s="166"/>
      <c r="I53" s="166"/>
      <c r="J53" s="166"/>
      <c r="K53" s="166"/>
      <c r="L53" s="166"/>
      <c r="M53" s="166"/>
      <c r="N53" s="166"/>
      <c r="O53" s="166"/>
      <c r="P53" s="167"/>
    </row>
    <row r="54" spans="2:16" ht="14.15" customHeight="1" thickTop="1" thickBot="1" x14ac:dyDescent="0.3">
      <c r="B54" s="168" t="s">
        <v>176</v>
      </c>
      <c r="C54" s="169"/>
      <c r="D54" s="169"/>
      <c r="E54" s="170"/>
      <c r="F54" s="100">
        <v>319</v>
      </c>
      <c r="G54" s="171"/>
      <c r="H54" s="171"/>
      <c r="I54" s="171"/>
      <c r="J54" s="171"/>
      <c r="K54" s="171"/>
      <c r="L54" s="171"/>
      <c r="M54" s="171"/>
      <c r="N54" s="171"/>
      <c r="O54" s="171"/>
      <c r="P54" s="172"/>
    </row>
    <row r="55" spans="2:16" ht="13.5" customHeight="1" thickTop="1" x14ac:dyDescent="0.25"/>
    <row r="56" spans="2:16" ht="17.25" customHeight="1" x14ac:dyDescent="0.25">
      <c r="B56" s="119" t="s">
        <v>68</v>
      </c>
      <c r="C56" s="119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25">
      <c r="B57" s="120" t="s">
        <v>69</v>
      </c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2"/>
      <c r="N57" s="123" t="s">
        <v>70</v>
      </c>
      <c r="O57" s="121"/>
      <c r="P57" s="124"/>
    </row>
    <row r="58" spans="2:16" ht="17.149999999999999" customHeight="1" x14ac:dyDescent="0.25">
      <c r="B58" s="125" t="s">
        <v>71</v>
      </c>
      <c r="C58" s="126"/>
      <c r="D58" s="127"/>
      <c r="E58" s="125" t="s">
        <v>72</v>
      </c>
      <c r="F58" s="126"/>
      <c r="G58" s="127"/>
      <c r="H58" s="126" t="s">
        <v>73</v>
      </c>
      <c r="I58" s="126"/>
      <c r="J58" s="126"/>
      <c r="K58" s="128" t="s">
        <v>74</v>
      </c>
      <c r="L58" s="126"/>
      <c r="M58" s="129"/>
      <c r="N58" s="130"/>
      <c r="O58" s="126"/>
      <c r="P58" s="131"/>
    </row>
    <row r="59" spans="2:16" ht="20.149999999999999" customHeight="1" x14ac:dyDescent="0.25">
      <c r="B59" s="107" t="s">
        <v>75</v>
      </c>
      <c r="C59" s="108"/>
      <c r="D59" s="54" t="b">
        <v>1</v>
      </c>
      <c r="E59" s="107" t="s">
        <v>76</v>
      </c>
      <c r="F59" s="108"/>
      <c r="G59" s="54" t="b">
        <v>1</v>
      </c>
      <c r="H59" s="115" t="s">
        <v>77</v>
      </c>
      <c r="I59" s="108"/>
      <c r="J59" s="54" t="b">
        <v>1</v>
      </c>
      <c r="K59" s="115" t="s">
        <v>78</v>
      </c>
      <c r="L59" s="108"/>
      <c r="M59" s="54" t="b">
        <v>1</v>
      </c>
      <c r="N59" s="116" t="s">
        <v>79</v>
      </c>
      <c r="O59" s="108"/>
      <c r="P59" s="54" t="b">
        <v>1</v>
      </c>
    </row>
    <row r="60" spans="2:16" ht="20.149999999999999" customHeight="1" x14ac:dyDescent="0.25">
      <c r="B60" s="107" t="s">
        <v>80</v>
      </c>
      <c r="C60" s="108"/>
      <c r="D60" s="54" t="b">
        <v>1</v>
      </c>
      <c r="E60" s="107" t="s">
        <v>81</v>
      </c>
      <c r="F60" s="108"/>
      <c r="G60" s="54" t="b">
        <v>1</v>
      </c>
      <c r="H60" s="115" t="s">
        <v>82</v>
      </c>
      <c r="I60" s="108"/>
      <c r="J60" s="54" t="b">
        <v>1</v>
      </c>
      <c r="K60" s="115" t="s">
        <v>83</v>
      </c>
      <c r="L60" s="108"/>
      <c r="M60" s="54" t="b">
        <v>1</v>
      </c>
      <c r="N60" s="116" t="s">
        <v>84</v>
      </c>
      <c r="O60" s="108"/>
      <c r="P60" s="54" t="b">
        <v>1</v>
      </c>
    </row>
    <row r="61" spans="2:16" ht="20.149999999999999" customHeight="1" x14ac:dyDescent="0.25">
      <c r="B61" s="107" t="s">
        <v>85</v>
      </c>
      <c r="C61" s="108"/>
      <c r="D61" s="54" t="b">
        <v>1</v>
      </c>
      <c r="E61" s="107" t="s">
        <v>86</v>
      </c>
      <c r="F61" s="108"/>
      <c r="G61" s="54" t="b">
        <v>1</v>
      </c>
      <c r="H61" s="115" t="s">
        <v>87</v>
      </c>
      <c r="I61" s="108"/>
      <c r="J61" s="54" t="b">
        <v>1</v>
      </c>
      <c r="K61" s="115" t="s">
        <v>88</v>
      </c>
      <c r="L61" s="108"/>
      <c r="M61" s="54" t="b">
        <v>1</v>
      </c>
      <c r="N61" s="116" t="s">
        <v>89</v>
      </c>
      <c r="O61" s="108"/>
      <c r="P61" s="54" t="b">
        <v>1</v>
      </c>
    </row>
    <row r="62" spans="2:16" ht="20.149999999999999" customHeight="1" x14ac:dyDescent="0.25">
      <c r="B62" s="115" t="s">
        <v>87</v>
      </c>
      <c r="C62" s="108"/>
      <c r="D62" s="54" t="b">
        <v>1</v>
      </c>
      <c r="E62" s="107" t="s">
        <v>90</v>
      </c>
      <c r="F62" s="108"/>
      <c r="G62" s="54" t="b">
        <v>1</v>
      </c>
      <c r="H62" s="115" t="s">
        <v>91</v>
      </c>
      <c r="I62" s="108"/>
      <c r="J62" s="54" t="b">
        <v>0</v>
      </c>
      <c r="K62" s="115" t="s">
        <v>92</v>
      </c>
      <c r="L62" s="108"/>
      <c r="M62" s="54" t="b">
        <v>1</v>
      </c>
      <c r="N62" s="116" t="s">
        <v>82</v>
      </c>
      <c r="O62" s="108"/>
      <c r="P62" s="54" t="b">
        <v>1</v>
      </c>
    </row>
    <row r="63" spans="2:16" ht="20.149999999999999" customHeight="1" x14ac:dyDescent="0.25">
      <c r="B63" s="115" t="s">
        <v>93</v>
      </c>
      <c r="C63" s="108"/>
      <c r="D63" s="54" t="b">
        <v>1</v>
      </c>
      <c r="E63" s="107" t="s">
        <v>94</v>
      </c>
      <c r="F63" s="108"/>
      <c r="G63" s="54" t="b">
        <v>1</v>
      </c>
      <c r="H63" s="64"/>
      <c r="I63" s="65"/>
      <c r="J63" s="66"/>
      <c r="K63" s="115" t="s">
        <v>95</v>
      </c>
      <c r="L63" s="108"/>
      <c r="M63" s="54" t="b">
        <v>1</v>
      </c>
      <c r="N63" s="116" t="s">
        <v>162</v>
      </c>
      <c r="O63" s="108"/>
      <c r="P63" s="54" t="b">
        <v>1</v>
      </c>
    </row>
    <row r="64" spans="2:16" ht="20.149999999999999" customHeight="1" x14ac:dyDescent="0.25">
      <c r="B64" s="115" t="s">
        <v>96</v>
      </c>
      <c r="C64" s="108"/>
      <c r="D64" s="54" t="b">
        <v>0</v>
      </c>
      <c r="E64" s="107" t="s">
        <v>97</v>
      </c>
      <c r="F64" s="108"/>
      <c r="G64" s="54" t="b">
        <v>1</v>
      </c>
      <c r="H64" s="67"/>
      <c r="I64" s="68"/>
      <c r="J64" s="69"/>
      <c r="K64" s="117" t="s">
        <v>98</v>
      </c>
      <c r="L64" s="118"/>
      <c r="M64" s="54" t="b">
        <v>1</v>
      </c>
      <c r="N64" s="70"/>
      <c r="O64" s="65"/>
      <c r="P64" s="71"/>
    </row>
    <row r="65" spans="2:17" ht="20.149999999999999" customHeight="1" x14ac:dyDescent="0.25">
      <c r="B65" s="65"/>
      <c r="C65" s="65"/>
      <c r="D65" s="72" t="b">
        <v>0</v>
      </c>
      <c r="E65" s="107" t="s">
        <v>161</v>
      </c>
      <c r="F65" s="108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2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2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3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25">
      <c r="B69" s="109" t="s">
        <v>104</v>
      </c>
      <c r="C69" s="109"/>
      <c r="D69"/>
      <c r="E69"/>
      <c r="F69" s="111" t="s">
        <v>105</v>
      </c>
      <c r="G69" s="113" t="s">
        <v>106</v>
      </c>
      <c r="H69"/>
      <c r="I69" s="109" t="s">
        <v>107</v>
      </c>
      <c r="J69" s="109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">
      <c r="B70" s="110"/>
      <c r="C70" s="110"/>
      <c r="D70" s="78"/>
      <c r="E70" s="79"/>
      <c r="F70" s="112"/>
      <c r="G70" s="114"/>
      <c r="H70" s="80"/>
      <c r="I70" s="110"/>
      <c r="J70" s="110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2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25">
      <c r="B72" s="90" t="s">
        <v>116</v>
      </c>
      <c r="C72" s="56"/>
      <c r="D72" s="56"/>
      <c r="E72" s="90" t="s">
        <v>117</v>
      </c>
      <c r="F72" s="56"/>
      <c r="G72" s="56"/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25">
      <c r="B73" s="90" t="s">
        <v>120</v>
      </c>
      <c r="C73" s="56"/>
      <c r="D73" s="56"/>
      <c r="E73" s="92" t="s">
        <v>121</v>
      </c>
      <c r="F73" s="57"/>
      <c r="G73" s="57"/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25">
      <c r="B74" s="90" t="s">
        <v>125</v>
      </c>
      <c r="C74" s="56"/>
      <c r="D74" s="56"/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15">
      <c r="B75" s="90" t="s">
        <v>130</v>
      </c>
      <c r="C75" s="56"/>
      <c r="D75" s="56"/>
      <c r="E75" s="92" t="s">
        <v>131</v>
      </c>
      <c r="F75" s="58">
        <v>20</v>
      </c>
      <c r="G75" s="58">
        <v>20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15">
      <c r="B76" s="90" t="s">
        <v>135</v>
      </c>
      <c r="C76" s="56"/>
      <c r="D76" s="56"/>
      <c r="E76" s="92" t="s">
        <v>136</v>
      </c>
      <c r="F76" s="58">
        <v>10</v>
      </c>
      <c r="G76" s="58">
        <v>10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25">
      <c r="B77" s="90" t="s">
        <v>140</v>
      </c>
      <c r="C77" s="56"/>
      <c r="D77" s="56"/>
      <c r="E77" s="92" t="s">
        <v>141</v>
      </c>
      <c r="F77" s="58">
        <v>245</v>
      </c>
      <c r="G77" s="58">
        <v>245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25">
      <c r="B78" s="90" t="s">
        <v>145</v>
      </c>
      <c r="C78" s="56"/>
      <c r="D78" s="56"/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25">
      <c r="B79" s="90" t="s">
        <v>150</v>
      </c>
      <c r="C79" s="56"/>
      <c r="D79" s="56"/>
      <c r="E79" s="90" t="s">
        <v>151</v>
      </c>
      <c r="F79" s="56">
        <v>6.1</v>
      </c>
      <c r="G79" s="56">
        <v>6.8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25">
      <c r="B80" s="92" t="s">
        <v>155</v>
      </c>
      <c r="C80" s="60"/>
      <c r="D80" s="60"/>
      <c r="E80" s="92" t="s">
        <v>156</v>
      </c>
      <c r="F80" s="57">
        <v>72.900000000000006</v>
      </c>
      <c r="G80" s="57">
        <v>78.5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25"/>
    <row r="82" spans="2:16" ht="20.149999999999999" customHeight="1" x14ac:dyDescent="0.25"/>
    <row r="83" spans="2:16" ht="20.149999999999999" customHeight="1" x14ac:dyDescent="0.25"/>
    <row r="84" spans="2:16" ht="15" customHeight="1" x14ac:dyDescent="0.25">
      <c r="B84" s="155" t="s">
        <v>160</v>
      </c>
      <c r="C84" s="155"/>
    </row>
    <row r="85" spans="2:16" ht="15" customHeight="1" x14ac:dyDescent="0.25">
      <c r="B85" s="156"/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8"/>
    </row>
    <row r="86" spans="2:16" ht="15" customHeight="1" x14ac:dyDescent="0.25">
      <c r="B86" s="159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1"/>
    </row>
    <row r="87" spans="2:16" ht="15" customHeight="1" x14ac:dyDescent="0.25">
      <c r="B87" s="159"/>
      <c r="C87" s="160"/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1"/>
    </row>
    <row r="88" spans="2:16" ht="15" customHeight="1" x14ac:dyDescent="0.25">
      <c r="B88" s="159"/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1"/>
    </row>
    <row r="89" spans="2:16" ht="15" customHeight="1" x14ac:dyDescent="0.25">
      <c r="B89" s="159"/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1"/>
    </row>
    <row r="90" spans="2:16" ht="15" customHeight="1" x14ac:dyDescent="0.25">
      <c r="B90" s="159"/>
      <c r="C90" s="160"/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1"/>
    </row>
    <row r="91" spans="2:16" ht="15" customHeight="1" x14ac:dyDescent="0.25">
      <c r="B91" s="159"/>
      <c r="C91" s="160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161"/>
    </row>
    <row r="92" spans="2:16" ht="15" customHeight="1" x14ac:dyDescent="0.25">
      <c r="B92" s="159"/>
      <c r="C92" s="160"/>
      <c r="D92" s="160"/>
      <c r="E92" s="160"/>
      <c r="F92" s="160"/>
      <c r="G92" s="160"/>
      <c r="H92" s="160"/>
      <c r="I92" s="160"/>
      <c r="J92" s="160"/>
      <c r="K92" s="160"/>
      <c r="L92" s="160"/>
      <c r="M92" s="160"/>
      <c r="N92" s="160"/>
      <c r="O92" s="160"/>
      <c r="P92" s="161"/>
    </row>
    <row r="93" spans="2:16" ht="15" customHeight="1" x14ac:dyDescent="0.25">
      <c r="B93" s="159"/>
      <c r="C93" s="160"/>
      <c r="D93" s="160"/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1"/>
    </row>
    <row r="94" spans="2:16" ht="15" customHeight="1" x14ac:dyDescent="0.25">
      <c r="B94" s="159"/>
      <c r="C94" s="160"/>
      <c r="D94" s="160"/>
      <c r="E94" s="160"/>
      <c r="F94" s="160"/>
      <c r="G94" s="160"/>
      <c r="H94" s="160"/>
      <c r="I94" s="160"/>
      <c r="J94" s="160"/>
      <c r="K94" s="160"/>
      <c r="L94" s="160"/>
      <c r="M94" s="160"/>
      <c r="N94" s="160"/>
      <c r="O94" s="160"/>
      <c r="P94" s="161"/>
    </row>
    <row r="95" spans="2:16" ht="15" customHeight="1" x14ac:dyDescent="0.25">
      <c r="B95" s="159"/>
      <c r="C95" s="160"/>
      <c r="D95" s="160"/>
      <c r="E95" s="160"/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1"/>
    </row>
    <row r="96" spans="2:16" ht="15" customHeight="1" x14ac:dyDescent="0.25">
      <c r="B96" s="159"/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1"/>
    </row>
    <row r="97" spans="2:16" ht="15" customHeight="1" x14ac:dyDescent="0.25">
      <c r="B97" s="159"/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1"/>
    </row>
    <row r="98" spans="2:16" ht="15" customHeight="1" x14ac:dyDescent="0.25">
      <c r="B98" s="159"/>
      <c r="C98" s="160"/>
      <c r="D98" s="160"/>
      <c r="E98" s="160"/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61"/>
    </row>
    <row r="99" spans="2:16" ht="15" customHeight="1" x14ac:dyDescent="0.2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ErjtnFqPcamZvgjtBLV3RPgmLXe4t0YjZl58rzOeex6z8IPeNjJ7KouCKtWXUKCtiqbeDyqBmr8Q7DBY9j57Wg==" saltValue="gO+RAp9Lc6hE0zGOojF5iA==" spinCount="100000" sheet="1" formatCells="0"/>
  <mergeCells count="130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이순창</cp:lastModifiedBy>
  <cp:lastPrinted>2024-03-07T07:35:00Z</cp:lastPrinted>
  <dcterms:created xsi:type="dcterms:W3CDTF">2024-02-29T07:36:25Z</dcterms:created>
  <dcterms:modified xsi:type="dcterms:W3CDTF">2026-07-17T10:20:59Z</dcterms:modified>
</cp:coreProperties>
</file>