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4CA09810-DF91-44E7-ABC4-9A2D51028CC8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<sst xmlns="http://schemas.openxmlformats.org/spreadsheetml/2006/main" count="210" uniqueCount="196">
  <si>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</si>
  <si>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</si>
  <si>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</si>
  <si>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</si>
  <si>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</si>
  <si>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</si>
  <si>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</si>
  <si>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</si>
  <si>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</si>
  <si>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</si>
  <si>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</si>
  <si>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</si>
  <si>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</si>
  <si>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</si>
  <si>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</si>
  <si>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</si>
  <si>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</si>
  <si>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</si>
  <si>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</si>
  <si>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</si>
  <si>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</si>
  <si>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</si>
  <si>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</si>
  <si>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</si>
  <si>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</si>
  <si>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</si>
  <si>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</si>
  <si>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</si>
  <si>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</si>
  <si>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</si>
  <si>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</si>
  <si>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</si>
  <si>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</si>
  <si>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</si>
  <si>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</si>
  <si>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</si>
  <si>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</si>
  <si>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</si>
  <si>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</si>
  <si>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</si>
  <si>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</si>
  <si>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</si>
  <si>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</si>
  <si>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</si>
  <si>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</si>
  <si>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</si>
  <si>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</si>
  <si>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</si>
  <si>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</si>
  <si>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</si>
  <si>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</si>
  <si>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</si>
  <si>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</si>
  <si>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</si>
  <si>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</si>
  <si>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</si>
  <si>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</si>
  <si>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</si>
  <si>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</si>
  <si>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</si>
  <si>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</si>
  <si>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</si>
  <si>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</si>
  <si>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</si>
  <si>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</si>
  <si>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</si>
  <si>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</si>
  <si>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</si>
  <si>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</si>
  <si>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</si>
  <si>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</si>
  <si>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</si>
  <si>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</si>
  <si>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</si>
  <si>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</si>
  <si>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</si>
  <si>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</si>
  <si>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</si>
  <si>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</si>
  <si>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</si>
  <si>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</si>
  <si>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</si>
  <si>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</si>
  <si>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</si>
  <si>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</si>
  <si>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</si>
  <si>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</si>
  <si>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</si>
  <si>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</si>
  <si>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</si>
  <si>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</si>
  <si>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</si>
  <si>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</si>
  <si>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</si>
  <si>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</si>
  <si>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</si>
  <si>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</si>
  <si>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</si>
  <si>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</si>
  <si>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</si>
  <si>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</si>
  <si>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</si>
  <si>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</si>
  <si>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</si>
  <si>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</si>
  <si>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</si>
  <si>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</si>
  <si>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</si>
  <si>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</si>
  <si>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</si>
  <si>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</si>
  <si>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</si>
  <si>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</si>
  <si>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</si>
  <si>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</si>
  <si>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</si>
  <si>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</si>
  <si>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</si>
  <si>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</si>
  <si>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</si>
  <si>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</si>
  <si>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</si>
  <si>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</si>
  <si>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</si>
  <si>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</si>
  <si>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</si>
  <si>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</si>
  <si>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</si>
  <si>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</si>
  <si>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</si>
  <si>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</si>
  <si>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</si>
  <si>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</si>
  <si>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</si>
  <si>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</si>
  <si>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</si>
  <si>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</si>
  <si>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</si>
  <si>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</si>
  <si>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</si>
  <si>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</si>
  <si>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</si>
  <si>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</si>
  <si>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</si>
  <si>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</si>
  <si>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</si>
  <si>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</si>
  <si>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</si>
  <si>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</si>
  <si>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</si>
  <si>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</si>
  <si>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</si>
  <si>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</si>
  <si>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</si>
  <si>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</si>
  <si>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</si>
  <si>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</si>
  <si>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</si>
  <si>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</si>
  <si>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</si>
  <si>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</si>
  <si>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</si>
  <si>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</si>
  <si>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</si>
  <si>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</si>
  <si>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</si>
  <si>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</si>
  <si>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</si>
  <si>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</si>
  <si>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</si>
  <si>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</si>
  <si>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</si>
  <si>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</si>
  <si>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</si>
  <si>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</si>
  <si>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</si>
  <si>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</si>
  <si>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</si>
  <si>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</si>
  <si>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</si>
  <si>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</si>
  <si>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</si>
  <si>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</si>
  <si>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</si>
  <si>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</si>
  <si>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S</t>
    <phoneticPr fontId="3" type="noConversion"/>
  </si>
  <si>
    <t>2. Aux. control  프로그램 2회 종료 됨.</t>
    <phoneticPr fontId="3" type="noConversion"/>
  </si>
  <si>
    <t xml:space="preserve">1. 월령 40% 이하로 방풍막 제거 </t>
    <phoneticPr fontId="3" type="noConversion"/>
  </si>
  <si>
    <t>1. [23:00-00:20] 구름에 의한 관측 대기</t>
    <phoneticPr fontId="3" type="noConversion"/>
  </si>
  <si>
    <t>E_013998</t>
    <phoneticPr fontId="3" type="noConversion"/>
  </si>
  <si>
    <t>2. [E_013998] 가려진듯한 영상이 촬영 됨. 셔터 오류 메시지 뜸.</t>
    <phoneticPr fontId="3" type="noConversion"/>
  </si>
  <si>
    <t>C_013893-014123</t>
    <phoneticPr fontId="3" type="noConversion"/>
  </si>
  <si>
    <t>3. [E_014129] 가려진듯한 영상이 촬영 됨. 셔터 오류 메시지 뜸.</t>
    <phoneticPr fontId="3" type="noConversion"/>
  </si>
  <si>
    <t>4. [E_014130] 앞 셔터 오류 메시지에 이어서 셔터 오류 메시지 떴으나 영상은 정상으로 나옴</t>
    <phoneticPr fontId="3" type="noConversion"/>
  </si>
  <si>
    <t>E_014129</t>
    <phoneticPr fontId="3" type="noConversion"/>
  </si>
  <si>
    <t>E_014130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</si>
</sst>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6" zoomScale="145" zoomScaleNormal="145" workbookViewId="0">
      <selection activeCell="E38" sqref="E38:F38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46213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88.934993084370674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0.95416666666666661</v>
      </c>
      <c r="D9" s="7"/>
      <c r="E9" s="7"/>
      <c r="F9" s="7"/>
      <c r="G9" s="32"/>
      <c r="H9" s="7"/>
      <c r="I9" s="32">
        <v>22.6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0.19583333333333333</v>
      </c>
      <c r="D10" s="7">
        <v>1</v>
      </c>
      <c r="E10" s="7">
        <v>13.1</v>
      </c>
      <c r="F10" s="7">
        <v>8</v>
      </c>
      <c r="G10" s="32" t="s">
        <v>185</v>
      </c>
      <c r="H10" s="7">
        <v>1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0.45624999999999999</v>
      </c>
      <c r="D11" s="12">
        <v>1.5</v>
      </c>
      <c r="E11" s="12">
        <v>14.7</v>
      </c>
      <c r="F11" s="12">
        <v>12</v>
      </c>
      <c r="G11" s="32" t="s">
        <v>180</v>
      </c>
      <c r="H11" s="7">
        <v>2.2000000000000002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23.502083333333335</v>
      </c>
      <c r="D12" s="16">
        <f>AVERAGE(D9:D11)</f>
        <v>1.25</v>
      </c>
      <c r="E12" s="16">
        <f>AVERAGE(E9:E11)</f>
        <v>13.899999999999999</v>
      </c>
      <c r="F12" s="17">
        <f>AVERAGE(F9:F11)</f>
        <v>10</v>
      </c>
      <c r="G12" s="18"/>
      <c r="H12" s="19">
        <f>AVERAGE(H9:H11)</f>
        <v>1.6</v>
      </c>
      <c r="I12" s="1"/>
      <c r="J12" s="20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184</v>
      </c>
      <c r="H16" s="23" t="s">
        <v>181</v>
      </c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0.92222222222222217</v>
      </c>
      <c r="D17" s="24">
        <v>0.92291666666666661</v>
      </c>
      <c r="E17" s="24">
        <v>0.95416666666666661</v>
      </c>
      <c r="F17" s="24">
        <v>0.34513888888888888</v>
      </c>
      <c r="G17" s="24">
        <v>0.43055555555555558</v>
      </c>
      <c r="H17" s="24">
        <v>0.45624999999999999</v>
      </c>
      <c r="I17" s="24"/>
      <c r="J17" s="24"/>
      <c r="K17" s="24"/>
      <c r="L17" s="24"/>
      <c r="M17" s="24"/>
      <c r="N17" s="24"/>
      <c r="O17" s="24"/>
      <c r="P17" s="24">
        <v>0.4597222222222222</v>
      </c>
    </row>
    <row r="18" spans="2:16" ht="14.15" customHeight="1" x14ac:dyDescent="0.45">
      <c r="B18" s="31" t="s">
        <v>43</v>
      </c>
      <c r="C18" s="23">
        <v>13886</v>
      </c>
      <c r="D18" s="23">
        <v>13887</v>
      </c>
      <c r="E18" s="23">
        <v>13892</v>
      </c>
      <c r="F18" s="23">
        <v>14124</v>
      </c>
      <c r="G18" s="23">
        <v>14177</v>
      </c>
      <c r="H18" s="23">
        <v>14191</v>
      </c>
      <c r="I18" s="23"/>
      <c r="J18" s="23"/>
      <c r="K18" s="23"/>
      <c r="L18" s="23"/>
      <c r="M18" s="23"/>
      <c r="N18" s="23"/>
      <c r="O18" s="23"/>
      <c r="P18" s="23">
        <v>14196</v>
      </c>
    </row>
    <row r="19" spans="2:16" ht="14.15" customHeight="1" thickBot="1" x14ac:dyDescent="0.5">
      <c r="B19" s="11" t="s">
        <v>44</v>
      </c>
      <c r="C19" s="25"/>
      <c r="D19" s="23">
        <v>13891</v>
      </c>
      <c r="E19" s="23">
        <v>14123</v>
      </c>
      <c r="F19" s="26">
        <v>14176</v>
      </c>
      <c r="G19" s="26">
        <v>14190</v>
      </c>
      <c r="H19" s="26">
        <v>14195</v>
      </c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232</v>
      </c>
      <c r="F20" s="29">
        <f t="shared" si="0"/>
        <v>53</v>
      </c>
      <c r="G20" s="29">
        <f t="shared" si="0"/>
        <v>14</v>
      </c>
      <c r="H20" s="29">
        <f t="shared" si="0"/>
        <v>5</v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0.36874999999999997</v>
      </c>
      <c r="D30" s="39">
        <v>6.458333333333334E-2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0.45416666666666661</v>
      </c>
    </row>
    <row r="31" spans="2:16" ht="14.15" customHeight="1" x14ac:dyDescent="0.45">
      <c r="B31" s="33" t="s">
        <v>164</v>
      </c>
      <c r="C31" s="43">
        <v>0.39097222222222222</v>
      </c>
      <c r="D31" s="6">
        <v>8.5416666666666655E-2</v>
      </c>
      <c r="E31" s="6"/>
      <c r="F31" s="6"/>
      <c r="G31" s="6"/>
      <c r="H31" s="6"/>
      <c r="I31" s="6"/>
      <c r="J31" s="6"/>
      <c r="K31" s="6">
        <v>2.5694444444444447E-2</v>
      </c>
      <c r="L31" s="6"/>
      <c r="M31" s="6"/>
      <c r="N31" s="6"/>
      <c r="O31" s="44"/>
      <c r="P31" s="42">
        <f>SUM(C31:N31)</f>
        <v>0.50208333333333333</v>
      </c>
    </row>
    <row r="32" spans="2:16" ht="14.15" customHeight="1" x14ac:dyDescent="0.45">
      <c r="B32" s="33" t="s">
        <v>64</v>
      </c>
      <c r="C32" s="45">
        <v>5.5555555555555552E-2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5.5555555555555552E-2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0.3354166666666667</v>
      </c>
      <c r="D34" s="97">
        <f t="shared" ref="D34:M34" si="2">D31-D32-D33</f>
        <v>8.5416666666666655E-2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2.5694444444444447E-2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0.44652777777777775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191</v>
      </c>
      <c r="D36" s="136"/>
      <c r="E36" s="135" t="s">
        <v>189</v>
      </c>
      <c r="F36" s="136"/>
      <c r="G36" s="135" t="s">
        <v>194</v>
      </c>
      <c r="H36" s="136"/>
      <c r="I36" s="135" t="s">
        <v>195</v>
      </c>
      <c r="J36" s="136"/>
      <c r="K36" s="135"/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188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 t="s">
        <v>190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 t="s">
        <v>192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 t="s">
        <v>193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/>
      <c r="E53" s="100">
        <v>1</v>
      </c>
      <c r="F53" s="100">
        <v>1.53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758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-162.69999999999999</v>
      </c>
      <c r="D72" s="56">
        <v>-164.6</v>
      </c>
      <c r="E72" s="90" t="s">
        <v>117</v>
      </c>
      <c r="F72" s="56">
        <v>18.600000000000001</v>
      </c>
      <c r="G72" s="56">
        <v>17.5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-166.1</v>
      </c>
      <c r="D73" s="56">
        <v>-166.9</v>
      </c>
      <c r="E73" s="92" t="s">
        <v>121</v>
      </c>
      <c r="F73" s="57">
        <v>9.5</v>
      </c>
      <c r="G73" s="57">
        <v>12.2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-191.2</v>
      </c>
      <c r="D74" s="56">
        <v>-192.5</v>
      </c>
      <c r="E74" s="92" t="s">
        <v>126</v>
      </c>
      <c r="F74" s="58">
        <v>15</v>
      </c>
      <c r="G74" s="58">
        <v>20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-106.5</v>
      </c>
      <c r="D75" s="56">
        <v>-112.7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28.3</v>
      </c>
      <c r="D76" s="56">
        <v>26.2</v>
      </c>
      <c r="E76" s="92" t="s">
        <v>136</v>
      </c>
      <c r="F76" s="58">
        <v>10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24.1</v>
      </c>
      <c r="D77" s="56">
        <v>22.4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22.2</v>
      </c>
      <c r="D78" s="56">
        <v>20.5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20.8</v>
      </c>
      <c r="D79" s="56">
        <v>19.2</v>
      </c>
      <c r="E79" s="90" t="s">
        <v>151</v>
      </c>
      <c r="F79" s="56">
        <v>19.2</v>
      </c>
      <c r="G79" s="56">
        <v>13.5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1.05E-4</v>
      </c>
      <c r="D80" s="60">
        <v>1.05E-4</v>
      </c>
      <c r="E80" s="92" t="s">
        <v>156</v>
      </c>
      <c r="F80" s="57">
        <v>7.3</v>
      </c>
      <c r="G80" s="57">
        <v>16.2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187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186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2026-07-10T11:12:03Z</dcterms:modified>
</cp:coreProperties>
</file>