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7월\"/>
    </mc:Choice>
  </mc:AlternateContent>
  <xr:revisionPtr revIDLastSave="0" documentId="13_ncr:1_{417D2694-7FB8-4DC3-A6FA-CB18583B7C58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<sst xmlns="http://schemas.openxmlformats.org/spreadsheetml/2006/main" count="212" uniqueCount="197">
  <si>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</si>
  <si>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</si>
  <si>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</si>
  <si>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</si>
  <si>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</si>
  <si>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</si>
  <si>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</si>
  <si>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</si>
  <si>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</si>
  <si>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</si>
  <si>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</si>
  <si>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</si>
  <si>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</si>
  <si>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</si>
  <si>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</si>
  <si>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</si>
  <si>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</si>
  <si>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</si>
  <si>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</si>
  <si>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</si>
  <si>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</si>
  <si>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</si>
  <si>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</si>
  <si>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</si>
  <si>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</si>
  <si>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</si>
  <si>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</si>
  <si>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</si>
  <si>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</si>
  <si>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</si>
  <si>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</si>
  <si>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</si>
  <si>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</si>
  <si>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</si>
  <si>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</si>
  <si>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</si>
  <si>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</si>
  <si>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</si>
  <si>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</si>
  <si>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</si>
  <si>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</si>
  <si>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</si>
  <si>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</si>
  <si>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</si>
  <si>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</si>
  <si>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</si>
  <si>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</si>
  <si>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</si>
  <si>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</si>
  <si>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</si>
  <si>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</si>
  <si>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</si>
  <si>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</si>
  <si>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</si>
  <si>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</si>
  <si>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</si>
  <si>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</si>
  <si>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</si>
  <si>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</si>
  <si>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</si>
  <si>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</si>
  <si>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</si>
  <si>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</si>
  <si>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</si>
  <si>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</si>
  <si>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</si>
  <si>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</si>
  <si>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</si>
  <si>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</si>
  <si>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</si>
  <si>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</si>
  <si>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</si>
  <si>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</si>
  <si>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</si>
  <si>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</si>
  <si>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</si>
  <si>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</si>
  <si>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</si>
  <si>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</si>
  <si>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</si>
  <si>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</si>
  <si>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</si>
  <si>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</si>
  <si>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</si>
  <si>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</si>
  <si>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</si>
  <si>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</si>
  <si>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</si>
  <si>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</si>
  <si>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</si>
  <si>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</si>
  <si>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</si>
  <si>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</si>
  <si>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</si>
  <si>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</si>
  <si>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</si>
  <si>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</si>
  <si>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</si>
  <si>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</si>
  <si>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</si>
  <si>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</si>
  <si>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</si>
  <si>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</si>
  <si>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</si>
  <si>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</si>
  <si>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</si>
  <si>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</si>
  <si>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</si>
  <si>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</si>
  <si>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</si>
  <si>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</si>
  <si>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</si>
  <si>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</si>
  <si>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</si>
  <si>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</si>
  <si>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</si>
  <si>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</si>
  <si>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</si>
  <si>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</si>
  <si>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</si>
  <si>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</si>
  <si>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</si>
  <si>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</si>
  <si>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</si>
  <si>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</si>
  <si>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</si>
  <si>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</si>
  <si>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</si>
  <si>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</si>
  <si>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</si>
  <si>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</si>
  <si>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</si>
  <si>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</si>
  <si>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</si>
  <si>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</si>
  <si>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</si>
  <si>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</si>
  <si>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</si>
  <si>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</si>
  <si>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</si>
  <si>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</si>
  <si>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</si>
  <si>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</si>
  <si>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</si>
  <si>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</si>
  <si>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</si>
  <si>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</si>
  <si>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</si>
  <si>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</si>
  <si>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</si>
  <si>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</si>
  <si>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</si>
  <si>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</si>
  <si>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</si>
  <si>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</si>
  <si>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</si>
  <si>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</si>
  <si>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</si>
  <si>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</si>
  <si>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</si>
  <si>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</si>
  <si>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</si>
  <si>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</si>
  <si>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</si>
  <si>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</si>
  <si>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</si>
  <si>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</si>
  <si>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</si>
  <si>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</si>
  <si>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</si>
  <si>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</si>
  <si>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</si>
  <si>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</si>
  <si>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</si>
  <si>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</si>
  <si>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</si>
  <si>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</si>
  <si>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</si>
  <si>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</si>
  <si>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</si>
  <si>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</si>
  <si>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</si>
  <si>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</si>
  <si>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</si>
  <si>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</si>
  <si>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LSST</t>
    <phoneticPr fontId="3" type="noConversion"/>
  </si>
  <si>
    <t>S</t>
    <phoneticPr fontId="3" type="noConversion"/>
  </si>
  <si>
    <t xml:space="preserve">1. 월령 40% 이상으로 방풍막 설치 </t>
    <phoneticPr fontId="3" type="noConversion"/>
  </si>
  <si>
    <t>2. Aux. control 프로그램 4회 종료 됨.</t>
    <phoneticPr fontId="3" type="noConversion"/>
  </si>
  <si>
    <t>T_012926</t>
    <phoneticPr fontId="3" type="noConversion"/>
  </si>
  <si>
    <t>1. [T_012926] 노출중 tmux창의 tcc 종료 됨.</t>
    <phoneticPr fontId="3" type="noConversion"/>
  </si>
  <si>
    <t>M_013019-013020:M</t>
    <phoneticPr fontId="3" type="noConversion"/>
  </si>
  <si>
    <t>E_013045</t>
    <phoneticPr fontId="3" type="noConversion"/>
  </si>
  <si>
    <t>2. [E_013045] 영상이 가려진 듯이 촬영 됨. 셔터 오류 경고 뜸.</t>
    <phoneticPr fontId="3" type="noConversion"/>
  </si>
  <si>
    <t>M_013089-013090:T</t>
    <phoneticPr fontId="3" type="noConversion"/>
  </si>
  <si>
    <t>E_013167</t>
    <phoneticPr fontId="3" type="noConversion"/>
  </si>
  <si>
    <t>3. [E_013167] 영상이 가려진 듯이 촬영 됨. 셔터 오류 경고 뜸.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</si>
</sst>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I81" sqref="I81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46210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100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0.94652777777777775</v>
      </c>
      <c r="D9" s="7">
        <v>1.8</v>
      </c>
      <c r="E9" s="7">
        <v>12.6</v>
      </c>
      <c r="F9" s="7">
        <v>12</v>
      </c>
      <c r="G9" s="32" t="s">
        <v>186</v>
      </c>
      <c r="H9" s="7">
        <v>0.4</v>
      </c>
      <c r="I9" s="32">
        <v>52.9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0.18680555555555556</v>
      </c>
      <c r="D10" s="7">
        <v>1.1000000000000001</v>
      </c>
      <c r="E10" s="7">
        <v>14.2</v>
      </c>
      <c r="F10" s="7">
        <v>3</v>
      </c>
      <c r="G10" s="32" t="s">
        <v>180</v>
      </c>
      <c r="H10" s="7">
        <v>3.7</v>
      </c>
      <c r="I10" s="10"/>
      <c r="J10" s="8">
        <f>IF(L10, 1, 0) + IF(M10, 2, 0) + IF(N10, 4, 0) + IF(O10, 8, 0) + IF(P10, 16, 0)</f>
        <v>1</v>
      </c>
      <c r="K10" s="9" t="b">
        <v>0</v>
      </c>
      <c r="L10" s="9" t="b">
        <v>1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0.44791666666666669</v>
      </c>
      <c r="D11" s="12">
        <v>1.2</v>
      </c>
      <c r="E11" s="12">
        <v>14.8</v>
      </c>
      <c r="F11" s="12">
        <v>2</v>
      </c>
      <c r="G11" s="32" t="s">
        <v>180</v>
      </c>
      <c r="H11" s="7">
        <v>2.1</v>
      </c>
      <c r="I11" s="13"/>
      <c r="J11" s="8">
        <f>IF(L11, 1, 0) + IF(M11, 2, 0) + IF(N11, 4, 0) + IF(O11, 8, 0) + IF(P11, 16, 0)</f>
        <v>1</v>
      </c>
      <c r="K11" s="9" t="b">
        <v>0</v>
      </c>
      <c r="L11" s="9" t="b">
        <v>1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23.50138888888889</v>
      </c>
      <c r="D12" s="16">
        <f>AVERAGE(D9:D11)</f>
        <v>1.3666666666666669</v>
      </c>
      <c r="E12" s="16">
        <f>AVERAGE(E9:E11)</f>
        <v>13.866666666666665</v>
      </c>
      <c r="F12" s="17">
        <f>AVERAGE(F9:F11)</f>
        <v>5.666666666666667</v>
      </c>
      <c r="G12" s="18"/>
      <c r="H12" s="19">
        <f>AVERAGE(H9:H11)</f>
        <v>2.0666666666666669</v>
      </c>
      <c r="I12" s="1"/>
      <c r="J12" s="20">
        <f>AVERAGE(J9:J11)</f>
        <v>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183</v>
      </c>
      <c r="F16" s="23" t="s">
        <v>182</v>
      </c>
      <c r="G16" s="23" t="s">
        <v>185</v>
      </c>
      <c r="H16" s="23" t="s">
        <v>184</v>
      </c>
      <c r="I16" s="23" t="s">
        <v>181</v>
      </c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0.9194444444444444</v>
      </c>
      <c r="D17" s="24">
        <v>0.92361111111111116</v>
      </c>
      <c r="E17" s="24">
        <v>0.94652777777777775</v>
      </c>
      <c r="F17" s="24">
        <v>0.3520833333333333</v>
      </c>
      <c r="G17" s="24">
        <v>0.40972222222222227</v>
      </c>
      <c r="H17" s="24">
        <v>0.4291666666666667</v>
      </c>
      <c r="I17" s="24">
        <v>0.44791666666666669</v>
      </c>
      <c r="J17" s="24"/>
      <c r="K17" s="24"/>
      <c r="L17" s="24"/>
      <c r="M17" s="24"/>
      <c r="N17" s="24"/>
      <c r="O17" s="24"/>
      <c r="P17" s="24">
        <v>0.45208333333333334</v>
      </c>
    </row>
    <row r="18" spans="2:16" ht="14.15" customHeight="1" x14ac:dyDescent="0.45">
      <c r="B18" s="31" t="s">
        <v>43</v>
      </c>
      <c r="C18" s="23">
        <v>12890</v>
      </c>
      <c r="D18" s="23">
        <v>12891</v>
      </c>
      <c r="E18" s="23">
        <v>12896</v>
      </c>
      <c r="F18" s="23">
        <v>13161</v>
      </c>
      <c r="G18" s="23">
        <v>13198</v>
      </c>
      <c r="H18" s="23">
        <v>13211</v>
      </c>
      <c r="I18" s="23">
        <v>13223</v>
      </c>
      <c r="J18" s="23"/>
      <c r="K18" s="23"/>
      <c r="L18" s="23"/>
      <c r="M18" s="23"/>
      <c r="N18" s="23"/>
      <c r="O18" s="23"/>
      <c r="P18" s="23">
        <v>13228</v>
      </c>
    </row>
    <row r="19" spans="2:16" ht="14.15" customHeight="1" thickBot="1" x14ac:dyDescent="0.5">
      <c r="B19" s="11" t="s">
        <v>44</v>
      </c>
      <c r="C19" s="25"/>
      <c r="D19" s="23">
        <v>12895</v>
      </c>
      <c r="E19" s="23">
        <v>13160</v>
      </c>
      <c r="F19" s="26">
        <v>13197</v>
      </c>
      <c r="G19" s="26">
        <v>13210</v>
      </c>
      <c r="H19" s="26">
        <v>13222</v>
      </c>
      <c r="I19" s="26">
        <v>13227</v>
      </c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265</v>
      </c>
      <c r="F20" s="29">
        <f t="shared" si="0"/>
        <v>37</v>
      </c>
      <c r="G20" s="29">
        <f t="shared" si="0"/>
        <v>13</v>
      </c>
      <c r="H20" s="29">
        <f t="shared" si="0"/>
        <v>12</v>
      </c>
      <c r="I20" s="29">
        <f t="shared" si="0"/>
        <v>5</v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178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0.37777777777777777</v>
      </c>
      <c r="D30" s="39">
        <v>5.6944444444444443E-2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0.45555555555555555</v>
      </c>
    </row>
    <row r="31" spans="2:16" ht="14.15" customHeight="1" x14ac:dyDescent="0.45">
      <c r="B31" s="33" t="s">
        <v>164</v>
      </c>
      <c r="C31" s="43">
        <v>0.4055555555555555</v>
      </c>
      <c r="D31" s="6">
        <v>5.7638888888888885E-2</v>
      </c>
      <c r="E31" s="6"/>
      <c r="F31" s="6"/>
      <c r="G31" s="6"/>
      <c r="H31" s="6"/>
      <c r="I31" s="6"/>
      <c r="J31" s="6">
        <v>1.9444444444444445E-2</v>
      </c>
      <c r="K31" s="6">
        <v>1.8749999999999999E-2</v>
      </c>
      <c r="L31" s="6"/>
      <c r="M31" s="6"/>
      <c r="N31" s="6"/>
      <c r="O31" s="44"/>
      <c r="P31" s="42">
        <f>SUM(C31:N31)</f>
        <v>0.50138888888888888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0.4055555555555555</v>
      </c>
      <c r="D34" s="97">
        <f t="shared" ref="D34:M34" si="2">D31-D32-D33</f>
        <v>5.7638888888888885E-2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1.9444444444444445E-2</v>
      </c>
      <c r="K34" s="97">
        <f t="shared" si="2"/>
        <v>1.8749999999999999E-2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0.50138888888888888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189</v>
      </c>
      <c r="D36" s="133"/>
      <c r="E36" s="132" t="s">
        <v>191</v>
      </c>
      <c r="F36" s="133"/>
      <c r="G36" s="132" t="s">
        <v>192</v>
      </c>
      <c r="H36" s="133"/>
      <c r="I36" s="132" t="s">
        <v>194</v>
      </c>
      <c r="J36" s="133"/>
      <c r="K36" s="132" t="s">
        <v>195</v>
      </c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190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 t="s">
        <v>193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 t="s">
        <v>196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/>
      <c r="E53" s="100">
        <v>0.72</v>
      </c>
      <c r="F53" s="100">
        <v>0.84</v>
      </c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152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-163</v>
      </c>
      <c r="D72" s="56">
        <v>-164.4</v>
      </c>
      <c r="E72" s="90" t="s">
        <v>117</v>
      </c>
      <c r="F72" s="56">
        <v>17.899999999999999</v>
      </c>
      <c r="G72" s="56">
        <v>17.3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-164.6</v>
      </c>
      <c r="D73" s="56">
        <v>-166.3</v>
      </c>
      <c r="E73" s="92" t="s">
        <v>121</v>
      </c>
      <c r="F73" s="57">
        <v>10.7</v>
      </c>
      <c r="G73" s="57">
        <v>7.3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-193.1</v>
      </c>
      <c r="D74" s="56">
        <v>-193.6</v>
      </c>
      <c r="E74" s="92" t="s">
        <v>126</v>
      </c>
      <c r="F74" s="58">
        <v>15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-108</v>
      </c>
      <c r="D75" s="56">
        <v>-112.4</v>
      </c>
      <c r="E75" s="92" t="s">
        <v>131</v>
      </c>
      <c r="F75" s="58">
        <v>20</v>
      </c>
      <c r="G75" s="58">
        <v>25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27.5</v>
      </c>
      <c r="D76" s="56">
        <v>26.4</v>
      </c>
      <c r="E76" s="92" t="s">
        <v>136</v>
      </c>
      <c r="F76" s="58">
        <v>15</v>
      </c>
      <c r="G76" s="58">
        <v>15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23.3</v>
      </c>
      <c r="D77" s="56">
        <v>22.3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21.3</v>
      </c>
      <c r="D78" s="56">
        <v>20.399999999999999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19.8</v>
      </c>
      <c r="D79" s="56">
        <v>19</v>
      </c>
      <c r="E79" s="90" t="s">
        <v>151</v>
      </c>
      <c r="F79" s="56">
        <v>17.100000000000001</v>
      </c>
      <c r="G79" s="56">
        <v>13.5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1.0900000000000001E-4</v>
      </c>
      <c r="D80" s="60">
        <v>1.07E-4</v>
      </c>
      <c r="E80" s="92" t="s">
        <v>156</v>
      </c>
      <c r="F80" s="57">
        <v>9.9</v>
      </c>
      <c r="G80" s="57">
        <v>5.6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187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188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2026-07-07T10:55:24Z</dcterms:modified>
</cp:coreProperties>
</file>