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090D0849-2340-4CF5-B8C7-BFAB2E919CBE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<sst xmlns="http://schemas.openxmlformats.org/spreadsheetml/2006/main" count="214" uniqueCount="197">
  <si>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</si>
  <si>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</si>
  <si>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</si>
  <si>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</si>
  <si>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</si>
  <si>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</si>
  <si>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</si>
  <si>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</si>
  <si>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</si>
  <si>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</si>
  <si>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</si>
  <si>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</si>
  <si>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</si>
  <si>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</si>
  <si>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</si>
  <si>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</si>
  <si>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</si>
  <si>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</si>
  <si>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</si>
  <si>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</si>
  <si>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</si>
  <si>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</si>
  <si>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</si>
  <si>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</si>
  <si>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</si>
  <si>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</si>
  <si>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</si>
  <si>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</si>
  <si>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</si>
  <si>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</si>
  <si>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</si>
  <si>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</si>
  <si>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</si>
  <si>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</si>
  <si>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</si>
  <si>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</si>
  <si>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</si>
  <si>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</si>
  <si>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</si>
  <si>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</si>
  <si>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</si>
  <si>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</si>
  <si>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</si>
  <si>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</si>
  <si>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</si>
  <si>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</si>
  <si>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</si>
  <si>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</si>
  <si>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</si>
  <si>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</si>
  <si>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</si>
  <si>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</si>
  <si>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</si>
  <si>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</si>
  <si>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</si>
  <si>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</si>
  <si>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</si>
  <si>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</si>
  <si>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</si>
  <si>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</si>
  <si>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</si>
  <si>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</si>
  <si>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</si>
  <si>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</si>
  <si>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</si>
  <si>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</si>
  <si>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</si>
  <si>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</si>
  <si>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</si>
  <si>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</si>
  <si>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</si>
  <si>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</si>
  <si>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</si>
  <si>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</si>
  <si>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</si>
  <si>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</si>
  <si>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</si>
  <si>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</si>
  <si>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</si>
  <si>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</si>
  <si>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</si>
  <si>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</si>
  <si>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</si>
  <si>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</si>
  <si>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</si>
  <si>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</si>
  <si>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</si>
  <si>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</si>
  <si>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</si>
  <si>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</si>
  <si>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</si>
  <si>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</si>
  <si>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</si>
  <si>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</si>
  <si>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</si>
  <si>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</si>
  <si>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</si>
  <si>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</si>
  <si>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</si>
  <si>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</si>
  <si>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</si>
  <si>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</si>
  <si>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</si>
  <si>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</si>
  <si>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</si>
  <si>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</si>
  <si>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</si>
  <si>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</si>
  <si>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</si>
  <si>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</si>
  <si>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</si>
  <si>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</si>
  <si>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</si>
  <si>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</si>
  <si>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</si>
  <si>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</si>
  <si>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</si>
  <si>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</si>
  <si>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</si>
  <si>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</si>
  <si>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</si>
  <si>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</si>
  <si>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</si>
  <si>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</si>
  <si>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</si>
  <si>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</si>
  <si>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</si>
  <si>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</si>
  <si>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</si>
  <si>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</si>
  <si>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</si>
  <si>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</si>
  <si>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</si>
  <si>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</si>
  <si>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</si>
  <si>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</si>
  <si>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</si>
  <si>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</si>
  <si>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</si>
  <si>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</si>
  <si>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</si>
  <si>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</si>
  <si>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</si>
  <si>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</si>
  <si>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</si>
  <si>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</si>
  <si>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</si>
  <si>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</si>
  <si>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</si>
  <si>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</si>
  <si>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</si>
  <si>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</si>
  <si>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</si>
  <si>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</si>
  <si>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</si>
  <si>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</si>
  <si>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</si>
  <si>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</si>
  <si>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</si>
  <si>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</si>
  <si>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</si>
  <si>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</si>
  <si>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</si>
  <si>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</si>
  <si>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</si>
  <si>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</si>
  <si>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</si>
  <si>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</si>
  <si>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</si>
  <si>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</si>
  <si>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</si>
  <si>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</si>
  <si>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</si>
  <si>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</si>
  <si>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</si>
  <si>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</si>
  <si>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</si>
  <si>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</si>
  <si>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</si>
  <si>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</si>
  <si>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</si>
  <si>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</si>
  <si>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</si>
  <si>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</si>
  <si>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</si>
  <si>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</si>
  <si>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 xml:space="preserve">1. 월령 40% 이상으로 방풍막 설치 </t>
    <phoneticPr fontId="3" type="noConversion"/>
  </si>
  <si>
    <t>2. Aux. control 프로그램 2회 종료 됨.</t>
    <phoneticPr fontId="3" type="noConversion"/>
  </si>
  <si>
    <t>25s/18k</t>
    <phoneticPr fontId="3" type="noConversion"/>
  </si>
  <si>
    <t>M_012294-012295:N</t>
    <phoneticPr fontId="3" type="noConversion"/>
  </si>
  <si>
    <t>M_012303-012304:M</t>
    <phoneticPr fontId="3" type="noConversion"/>
  </si>
  <si>
    <t>E_012361</t>
    <phoneticPr fontId="3" type="noConversion"/>
  </si>
  <si>
    <t>1. [E_012361] 영상이 가려진듯이 촬영 됨. 셔터 오류로 예상 됨.</t>
    <phoneticPr fontId="3" type="noConversion"/>
  </si>
  <si>
    <t>M_012404</t>
    <phoneticPr fontId="3" type="noConversion"/>
  </si>
  <si>
    <t>M_012446-012447:T</t>
    <phoneticPr fontId="3" type="noConversion"/>
  </si>
  <si>
    <t>60s/22k 50s/27k 35s/28k</t>
    <phoneticPr fontId="3" type="noConversion"/>
  </si>
  <si>
    <t>50s/42k 40s/58k 20s/46k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</si>
</sst>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46208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0.9458333333333333</v>
      </c>
      <c r="D9" s="7">
        <v>2.2999999999999998</v>
      </c>
      <c r="E9" s="7">
        <v>1.9</v>
      </c>
      <c r="F9" s="7">
        <v>26</v>
      </c>
      <c r="G9" s="32" t="s">
        <v>180</v>
      </c>
      <c r="H9" s="7">
        <v>3.1</v>
      </c>
      <c r="I9" s="32">
        <v>73.3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0.18611111111111112</v>
      </c>
      <c r="D10" s="7">
        <v>1.9</v>
      </c>
      <c r="E10" s="7">
        <v>2.9</v>
      </c>
      <c r="F10" s="7">
        <v>21</v>
      </c>
      <c r="G10" s="32" t="s">
        <v>180</v>
      </c>
      <c r="H10" s="7">
        <v>10.4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0.44861111111111113</v>
      </c>
      <c r="D11" s="12">
        <v>2.1</v>
      </c>
      <c r="E11" s="12">
        <v>4.5</v>
      </c>
      <c r="F11" s="12">
        <v>11</v>
      </c>
      <c r="G11" s="32" t="s">
        <v>180</v>
      </c>
      <c r="H11" s="7">
        <v>2.8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23.50277777777778</v>
      </c>
      <c r="D12" s="16">
        <f>AVERAGE(D9:D11)</f>
        <v>2.0999999999999996</v>
      </c>
      <c r="E12" s="16">
        <f>AVERAGE(E9:E11)</f>
        <v>3.1</v>
      </c>
      <c r="F12" s="17">
        <f>AVERAGE(F9:F11)</f>
        <v>19.333333333333332</v>
      </c>
      <c r="G12" s="18"/>
      <c r="H12" s="19">
        <f>AVERAGE(H9:H11)</f>
        <v>5.4333333333333336</v>
      </c>
      <c r="I12" s="1"/>
      <c r="J12" s="20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183</v>
      </c>
      <c r="G16" s="23" t="s">
        <v>182</v>
      </c>
      <c r="H16" s="23" t="s">
        <v>185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0.92222222222222217</v>
      </c>
      <c r="D17" s="24">
        <v>0.92291666666666661</v>
      </c>
      <c r="E17" s="24">
        <v>0.9458333333333333</v>
      </c>
      <c r="F17" s="24">
        <v>0.95000000000000007</v>
      </c>
      <c r="G17" s="24">
        <v>0.35694444444444445</v>
      </c>
      <c r="H17" s="24">
        <v>0.40833333333333338</v>
      </c>
      <c r="I17" s="24">
        <v>0.42986111111111108</v>
      </c>
      <c r="J17" s="24">
        <v>0.45902777777777781</v>
      </c>
      <c r="K17" s="24"/>
      <c r="L17" s="24"/>
      <c r="M17" s="24"/>
      <c r="N17" s="24"/>
      <c r="O17" s="24"/>
      <c r="P17" s="24">
        <v>0.47847222222222219</v>
      </c>
    </row>
    <row r="18" spans="2:16" ht="14.15" customHeight="1" x14ac:dyDescent="0.45">
      <c r="B18" s="31" t="s">
        <v>43</v>
      </c>
      <c r="C18" s="23">
        <v>12195</v>
      </c>
      <c r="D18" s="23">
        <v>12196</v>
      </c>
      <c r="E18" s="23">
        <v>12202</v>
      </c>
      <c r="F18" s="23">
        <v>12203</v>
      </c>
      <c r="G18" s="23">
        <v>12472</v>
      </c>
      <c r="H18" s="23">
        <v>12507</v>
      </c>
      <c r="I18" s="23">
        <v>12521</v>
      </c>
      <c r="J18" s="23">
        <v>12534</v>
      </c>
      <c r="K18" s="23"/>
      <c r="L18" s="23"/>
      <c r="M18" s="23"/>
      <c r="N18" s="23"/>
      <c r="O18" s="23"/>
      <c r="P18" s="23">
        <v>12545</v>
      </c>
    </row>
    <row r="19" spans="2:16" ht="14.15" customHeight="1" thickBot="1" x14ac:dyDescent="0.5">
      <c r="B19" s="11" t="s">
        <v>44</v>
      </c>
      <c r="C19" s="25"/>
      <c r="D19" s="23">
        <v>12201</v>
      </c>
      <c r="E19" s="23">
        <v>12202</v>
      </c>
      <c r="F19" s="26">
        <v>12471</v>
      </c>
      <c r="G19" s="26">
        <v>12506</v>
      </c>
      <c r="H19" s="26">
        <v>12520</v>
      </c>
      <c r="I19" s="26">
        <v>12533</v>
      </c>
      <c r="J19" s="26">
        <v>12544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6</v>
      </c>
      <c r="E20" s="29">
        <f t="shared" si="0"/>
        <v>1</v>
      </c>
      <c r="F20" s="29">
        <f t="shared" si="0"/>
        <v>269</v>
      </c>
      <c r="G20" s="29">
        <f t="shared" si="0"/>
        <v>35</v>
      </c>
      <c r="H20" s="29">
        <f t="shared" si="0"/>
        <v>14</v>
      </c>
      <c r="I20" s="29">
        <f t="shared" si="0"/>
        <v>13</v>
      </c>
      <c r="J20" s="29">
        <f t="shared" ref="J20:O20" si="1">IF(ISNUMBER(J18),J19-J18+1,"")</f>
        <v>11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>
        <v>0.93541666666666667</v>
      </c>
      <c r="D24" s="103">
        <v>0.93541666666666667</v>
      </c>
      <c r="E24" s="32" t="s">
        <v>174</v>
      </c>
      <c r="F24" s="121" t="s">
        <v>188</v>
      </c>
      <c r="G24" s="122"/>
      <c r="H24" s="122"/>
      <c r="I24" s="123"/>
      <c r="J24" s="103">
        <v>0.45902777777777781</v>
      </c>
      <c r="K24" s="103">
        <v>0.46180555555555558</v>
      </c>
      <c r="L24" s="32" t="s">
        <v>175</v>
      </c>
      <c r="M24" s="118" t="s">
        <v>195</v>
      </c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>
        <v>0.46319444444444446</v>
      </c>
      <c r="K26" s="103">
        <v>0.46597222222222223</v>
      </c>
      <c r="L26" s="32" t="s">
        <v>172</v>
      </c>
      <c r="M26" s="118" t="s">
        <v>196</v>
      </c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0.3840277777777778</v>
      </c>
      <c r="D30" s="39">
        <v>5.1388888888888894E-2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0.45624999999999999</v>
      </c>
    </row>
    <row r="31" spans="2:16" ht="14.15" customHeight="1" x14ac:dyDescent="0.45">
      <c r="B31" s="33" t="s">
        <v>164</v>
      </c>
      <c r="C31" s="43">
        <v>0.4069444444444445</v>
      </c>
      <c r="D31" s="6">
        <v>5.1388888888888894E-2</v>
      </c>
      <c r="E31" s="6"/>
      <c r="F31" s="6"/>
      <c r="G31" s="6"/>
      <c r="H31" s="6"/>
      <c r="I31" s="6"/>
      <c r="J31" s="6">
        <v>2.1527777777777781E-2</v>
      </c>
      <c r="K31" s="6">
        <v>2.2916666666666669E-2</v>
      </c>
      <c r="L31" s="6"/>
      <c r="M31" s="6"/>
      <c r="N31" s="6"/>
      <c r="O31" s="44"/>
      <c r="P31" s="42">
        <f>SUM(C31:N31)</f>
        <v>0.50277777777777777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0.4069444444444445</v>
      </c>
      <c r="D34" s="97">
        <f t="shared" ref="D34:M34" si="2">D31-D32-D33</f>
        <v>5.1388888888888894E-2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2.1527777777777781E-2</v>
      </c>
      <c r="K34" s="97">
        <f t="shared" si="2"/>
        <v>2.2916666666666669E-2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0.50277777777777777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189</v>
      </c>
      <c r="D36" s="133"/>
      <c r="E36" s="132" t="s">
        <v>190</v>
      </c>
      <c r="F36" s="133"/>
      <c r="G36" s="132" t="s">
        <v>191</v>
      </c>
      <c r="H36" s="133"/>
      <c r="I36" s="132" t="s">
        <v>193</v>
      </c>
      <c r="J36" s="133"/>
      <c r="K36" s="132" t="s">
        <v>194</v>
      </c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192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>
        <v>2.39</v>
      </c>
      <c r="F53" s="100">
        <v>1.75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1050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-167.4</v>
      </c>
      <c r="D72" s="56">
        <v>-167.3</v>
      </c>
      <c r="E72" s="90" t="s">
        <v>117</v>
      </c>
      <c r="F72" s="56">
        <v>17</v>
      </c>
      <c r="G72" s="56">
        <v>17.600000000000001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-169.2</v>
      </c>
      <c r="D73" s="56">
        <v>-169</v>
      </c>
      <c r="E73" s="92" t="s">
        <v>121</v>
      </c>
      <c r="F73" s="57">
        <v>15</v>
      </c>
      <c r="G73" s="57">
        <v>10.6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-196</v>
      </c>
      <c r="D74" s="56">
        <v>-196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-118.6</v>
      </c>
      <c r="D75" s="56">
        <v>-119.2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23.4</v>
      </c>
      <c r="D76" s="56">
        <v>24.5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20.100000000000001</v>
      </c>
      <c r="D77" s="56">
        <v>21.2</v>
      </c>
      <c r="E77" s="92" t="s">
        <v>141</v>
      </c>
      <c r="F77" s="58">
        <v>240</v>
      </c>
      <c r="G77" s="58">
        <v>245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18.3</v>
      </c>
      <c r="D78" s="56">
        <v>19.399999999999999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17.100000000000001</v>
      </c>
      <c r="D79" s="56">
        <v>18.3</v>
      </c>
      <c r="E79" s="90" t="s">
        <v>151</v>
      </c>
      <c r="F79" s="56">
        <v>4</v>
      </c>
      <c r="G79" s="56">
        <v>4.8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9.7499999999999998E-5</v>
      </c>
      <c r="D80" s="60">
        <v>9.8800000000000003E-5</v>
      </c>
      <c r="E80" s="92" t="s">
        <v>156</v>
      </c>
      <c r="F80" s="57">
        <v>27.7</v>
      </c>
      <c r="G80" s="57">
        <v>14.4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186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187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2026-07-05T11:33:44Z</dcterms:modified>
</cp:coreProperties>
</file>