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7월\"/>
    </mc:Choice>
  </mc:AlternateContent>
  <xr:revisionPtr revIDLastSave="0" documentId="13_ncr:1_{93CF1E57-7C6C-4B2A-B47C-5B4649E92BCF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<sst xmlns="http://schemas.openxmlformats.org/spreadsheetml/2006/main" count="221" uniqueCount="205">
  <si>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</si>
  <si>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</si>
  <si>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</si>
  <si>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</si>
  <si>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</si>
  <si>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</si>
  <si>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</si>
  <si>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</si>
  <si>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</si>
  <si>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</si>
  <si>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</si>
  <si>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</si>
  <si>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</si>
  <si>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</si>
  <si>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</si>
  <si>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</si>
  <si>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</si>
  <si>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</si>
  <si>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</si>
  <si>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</si>
  <si>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</si>
  <si>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</si>
  <si>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</si>
  <si>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</si>
  <si>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</si>
  <si>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</si>
  <si>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</si>
  <si>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</si>
  <si>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</si>
  <si>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</si>
  <si>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</si>
  <si>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</si>
  <si>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</si>
  <si>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</si>
  <si>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</si>
  <si>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</si>
  <si>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</si>
  <si>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</si>
  <si>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</si>
  <si>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</si>
  <si>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</si>
  <si>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</si>
  <si>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</si>
  <si>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</si>
  <si>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</si>
  <si>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</si>
  <si>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</si>
  <si>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</si>
  <si>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</si>
  <si>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</si>
  <si>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</si>
  <si>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</si>
  <si>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</si>
  <si>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</si>
  <si>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</si>
  <si>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</si>
  <si>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</si>
  <si>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</si>
  <si>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</si>
  <si>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</si>
  <si>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</si>
  <si>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</si>
  <si>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</si>
  <si>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</si>
  <si>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</si>
  <si>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</si>
  <si>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</si>
  <si>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</si>
  <si>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</si>
  <si>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</si>
  <si>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</si>
  <si>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</si>
  <si>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</si>
  <si>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</si>
  <si>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</si>
  <si>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</si>
  <si>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</si>
  <si>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</si>
  <si>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</si>
  <si>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</si>
  <si>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</si>
  <si>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</si>
  <si>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</si>
  <si>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</si>
  <si>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</si>
  <si>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</si>
  <si>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</si>
  <si>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</si>
  <si>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</si>
  <si>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</si>
  <si>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</si>
  <si>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</si>
  <si>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</si>
  <si>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</si>
  <si>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</si>
  <si>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</si>
  <si>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</si>
  <si>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</si>
  <si>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</si>
  <si>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</si>
  <si>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</si>
  <si>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</si>
  <si>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</si>
  <si>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</si>
  <si>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</si>
  <si>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</si>
  <si>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</si>
  <si>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</si>
  <si>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</si>
  <si>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</si>
  <si>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</si>
  <si>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</si>
  <si>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</si>
  <si>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</si>
  <si>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</si>
  <si>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</si>
  <si>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</si>
  <si>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</si>
  <si>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</si>
  <si>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</si>
  <si>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</si>
  <si>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</si>
  <si>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</si>
  <si>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</si>
  <si>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</si>
  <si>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</si>
  <si>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</si>
  <si>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</si>
  <si>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</si>
  <si>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</si>
  <si>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</si>
  <si>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</si>
  <si>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</si>
  <si>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</si>
  <si>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</si>
  <si>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</si>
  <si>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</si>
  <si>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</si>
  <si>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</si>
  <si>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</si>
  <si>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</si>
  <si>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</si>
  <si>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</si>
  <si>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</si>
  <si>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</si>
  <si>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</si>
  <si>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</si>
  <si>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</si>
  <si>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</si>
  <si>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</si>
  <si>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</si>
  <si>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</si>
  <si>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</si>
  <si>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</si>
  <si>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</si>
  <si>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</si>
  <si>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</si>
  <si>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</si>
  <si>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</si>
  <si>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</si>
  <si>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</si>
  <si>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</si>
  <si>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</si>
  <si>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</si>
  <si>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</si>
  <si>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</si>
  <si>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</si>
  <si>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</si>
  <si>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</si>
  <si>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</si>
  <si>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</si>
  <si>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</si>
  <si>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</si>
  <si>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</si>
  <si>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</si>
  <si>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</si>
  <si>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</si>
  <si>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</si>
  <si>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</si>
  <si>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</si>
  <si>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N</t>
    <phoneticPr fontId="3" type="noConversion"/>
  </si>
  <si>
    <t>NW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</si>
  <si>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</si>
  <si>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</si>
  <si>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</si>
  <si>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</si>
  <si>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LSST</t>
    <phoneticPr fontId="3" type="noConversion"/>
  </si>
  <si>
    <t xml:space="preserve">1. 월령 40% 이상으로 방풍막 설치 </t>
    <phoneticPr fontId="3" type="noConversion"/>
  </si>
  <si>
    <t>25s/22k 45s/25k 60s/21k</t>
    <phoneticPr fontId="3" type="noConversion"/>
  </si>
  <si>
    <t>30s/26k 40s/25k 50s/21k</t>
    <phoneticPr fontId="3" type="noConversion"/>
  </si>
  <si>
    <t>G_011107:K</t>
    <phoneticPr fontId="3" type="noConversion"/>
  </si>
  <si>
    <t>E_011268</t>
    <phoneticPr fontId="3" type="noConversion"/>
  </si>
  <si>
    <t>1. [E_011268] Readout 중 full shutter가 닫히지 않음.</t>
    <phoneticPr fontId="3" type="noConversion"/>
  </si>
  <si>
    <t>E_011273</t>
    <phoneticPr fontId="3" type="noConversion"/>
  </si>
  <si>
    <t>C_011234-011295</t>
    <phoneticPr fontId="3" type="noConversion"/>
  </si>
  <si>
    <t>2. [E_011273] Readout 중 half shutter 오류 발생, FSA recycle.</t>
    <phoneticPr fontId="3" type="noConversion"/>
  </si>
  <si>
    <t>3. BLG 중반부 영상들이 옅은 구름의 영향을 받음.</t>
    <phoneticPr fontId="3" type="noConversion"/>
  </si>
  <si>
    <t>M_011403</t>
    <phoneticPr fontId="3" type="noConversion"/>
  </si>
  <si>
    <t>G_011429:K</t>
    <phoneticPr fontId="3" type="noConversion"/>
  </si>
  <si>
    <t>G_011439-011440:K</t>
    <phoneticPr fontId="3" type="noConversion"/>
  </si>
  <si>
    <t>O_011443</t>
    <phoneticPr fontId="3" type="noConversion"/>
  </si>
  <si>
    <t>O_011445</t>
    <phoneticPr fontId="3" type="noConversion"/>
  </si>
  <si>
    <t>O_011448</t>
    <phoneticPr fontId="3" type="noConversion"/>
  </si>
  <si>
    <t>4. [O_011443, 011445, 011448] 맞바람에 의한 oscillation 경고 출력.(북서풍, 6-9 m/s, 고도 약 42도)</t>
    <phoneticPr fontId="3" type="noConversion"/>
  </si>
  <si>
    <t>2. Readout 중, Aux controls 프로그램이 2회 종료됨 00:03 / 02:04)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</si>
</sst>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5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46204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100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0.9458333333333333</v>
      </c>
      <c r="D9" s="7">
        <v>1</v>
      </c>
      <c r="E9" s="7">
        <v>9.8000000000000007</v>
      </c>
      <c r="F9" s="7">
        <v>18</v>
      </c>
      <c r="G9" s="32" t="s">
        <v>180</v>
      </c>
      <c r="H9" s="7">
        <v>6.3</v>
      </c>
      <c r="I9" s="32">
        <v>98.6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0.19999999999999998</v>
      </c>
      <c r="D10" s="7">
        <v>1</v>
      </c>
      <c r="E10" s="7">
        <v>8.5</v>
      </c>
      <c r="F10" s="7">
        <v>18</v>
      </c>
      <c r="G10" s="32" t="s">
        <v>180</v>
      </c>
      <c r="H10" s="7">
        <v>4.8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0.45277777777777778</v>
      </c>
      <c r="D11" s="12">
        <v>1.4</v>
      </c>
      <c r="E11" s="12">
        <v>6.2</v>
      </c>
      <c r="F11" s="12">
        <v>22</v>
      </c>
      <c r="G11" s="32" t="s">
        <v>181</v>
      </c>
      <c r="H11" s="7">
        <v>8.8000000000000007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23.506944444444446</v>
      </c>
      <c r="D12" s="16">
        <f>AVERAGE(D9:D11)</f>
        <v>1.1333333333333333</v>
      </c>
      <c r="E12" s="16">
        <f>AVERAGE(E9:E11)</f>
        <v>8.1666666666666661</v>
      </c>
      <c r="F12" s="17">
        <f>AVERAGE(F9:F11)</f>
        <v>19.333333333333332</v>
      </c>
      <c r="G12" s="18"/>
      <c r="H12" s="19">
        <f>AVERAGE(H9:H11)</f>
        <v>6.6333333333333329</v>
      </c>
      <c r="I12" s="1"/>
      <c r="J12" s="20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185</v>
      </c>
      <c r="F16" s="23" t="s">
        <v>184</v>
      </c>
      <c r="G16" s="23" t="s">
        <v>183</v>
      </c>
      <c r="H16" s="23" t="s">
        <v>186</v>
      </c>
      <c r="I16" s="23" t="s">
        <v>185</v>
      </c>
      <c r="J16" s="23" t="s">
        <v>182</v>
      </c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0.90833333333333333</v>
      </c>
      <c r="D17" s="24">
        <v>0.90972222222222221</v>
      </c>
      <c r="E17" s="24">
        <v>0.9458333333333333</v>
      </c>
      <c r="F17" s="24">
        <v>0.9555555555555556</v>
      </c>
      <c r="G17" s="24">
        <v>0.3659722222222222</v>
      </c>
      <c r="H17" s="24">
        <v>0.41111111111111115</v>
      </c>
      <c r="I17" s="24">
        <v>0.43333333333333335</v>
      </c>
      <c r="J17" s="24">
        <v>0.45555555555555555</v>
      </c>
      <c r="K17" s="24"/>
      <c r="L17" s="24"/>
      <c r="M17" s="24"/>
      <c r="N17" s="24"/>
      <c r="O17" s="24"/>
      <c r="P17" s="24">
        <v>0.4604166666666667</v>
      </c>
    </row>
    <row r="18" spans="2:16" ht="14.15" customHeight="1" x14ac:dyDescent="0.45">
      <c r="B18" s="31" t="s">
        <v>43</v>
      </c>
      <c r="C18" s="23">
        <v>11091</v>
      </c>
      <c r="D18" s="23">
        <v>11092</v>
      </c>
      <c r="E18" s="23">
        <v>11103</v>
      </c>
      <c r="F18" s="23">
        <v>11109</v>
      </c>
      <c r="G18" s="23">
        <v>11392</v>
      </c>
      <c r="H18" s="23">
        <v>11422</v>
      </c>
      <c r="I18" s="23">
        <v>11437</v>
      </c>
      <c r="J18" s="23">
        <v>11449</v>
      </c>
      <c r="K18" s="23"/>
      <c r="L18" s="23"/>
      <c r="M18" s="23"/>
      <c r="N18" s="23"/>
      <c r="O18" s="23"/>
      <c r="P18" s="23">
        <v>11454</v>
      </c>
    </row>
    <row r="19" spans="2:16" ht="14.15" customHeight="1" thickBot="1" x14ac:dyDescent="0.5">
      <c r="B19" s="11" t="s">
        <v>44</v>
      </c>
      <c r="C19" s="25"/>
      <c r="D19" s="23">
        <v>11102</v>
      </c>
      <c r="E19" s="23">
        <v>11108</v>
      </c>
      <c r="F19" s="26">
        <v>11391</v>
      </c>
      <c r="G19" s="26">
        <v>11421</v>
      </c>
      <c r="H19" s="26">
        <v>11436</v>
      </c>
      <c r="I19" s="26">
        <v>11448</v>
      </c>
      <c r="J19" s="26">
        <v>11453</v>
      </c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11</v>
      </c>
      <c r="E20" s="29">
        <f t="shared" si="0"/>
        <v>6</v>
      </c>
      <c r="F20" s="29">
        <f t="shared" si="0"/>
        <v>283</v>
      </c>
      <c r="G20" s="29">
        <f t="shared" si="0"/>
        <v>30</v>
      </c>
      <c r="H20" s="29">
        <f t="shared" si="0"/>
        <v>15</v>
      </c>
      <c r="I20" s="29">
        <f t="shared" si="0"/>
        <v>12</v>
      </c>
      <c r="J20" s="29">
        <f t="shared" ref="J20:O20" si="1">IF(ISNUMBER(J18),J19-J18+1,"")</f>
        <v>5</v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>
        <v>0.93333333333333324</v>
      </c>
      <c r="D24" s="103">
        <v>0.93611111111111101</v>
      </c>
      <c r="E24" s="32" t="s">
        <v>174</v>
      </c>
      <c r="F24" s="121" t="s">
        <v>188</v>
      </c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179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>
        <v>0.9375</v>
      </c>
      <c r="D26" s="103">
        <v>0.94027777777777777</v>
      </c>
      <c r="E26" s="32" t="s">
        <v>173</v>
      </c>
      <c r="F26" s="121" t="s">
        <v>189</v>
      </c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4.2361111111111106E-2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0.45694444444444443</v>
      </c>
    </row>
    <row r="31" spans="2:16" ht="14.15" customHeight="1" x14ac:dyDescent="0.45">
      <c r="B31" s="33" t="s">
        <v>164</v>
      </c>
      <c r="C31" s="43">
        <v>0.41041666666666665</v>
      </c>
      <c r="D31" s="6">
        <v>4.5138888888888888E-2</v>
      </c>
      <c r="E31" s="6"/>
      <c r="F31" s="6"/>
      <c r="G31" s="6"/>
      <c r="H31" s="6"/>
      <c r="I31" s="6"/>
      <c r="J31" s="6">
        <v>2.2222222222222223E-2</v>
      </c>
      <c r="K31" s="6">
        <v>2.9166666666666664E-2</v>
      </c>
      <c r="L31" s="6"/>
      <c r="M31" s="6"/>
      <c r="N31" s="6"/>
      <c r="O31" s="44"/>
      <c r="P31" s="42">
        <f>SUM(C31:N31)</f>
        <v>0.50694444444444442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0.41041666666666665</v>
      </c>
      <c r="D34" s="97">
        <f t="shared" ref="D34:M34" si="2">D31-D32-D33</f>
        <v>4.5138888888888888E-2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2.2222222222222223E-2</v>
      </c>
      <c r="K34" s="97">
        <f t="shared" si="2"/>
        <v>2.9166666666666664E-2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0.50694444444444442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190</v>
      </c>
      <c r="D36" s="133"/>
      <c r="E36" s="132" t="s">
        <v>194</v>
      </c>
      <c r="F36" s="133"/>
      <c r="G36" s="132" t="s">
        <v>191</v>
      </c>
      <c r="H36" s="133"/>
      <c r="I36" s="132" t="s">
        <v>193</v>
      </c>
      <c r="J36" s="133"/>
      <c r="K36" s="132" t="s">
        <v>197</v>
      </c>
      <c r="L36" s="133"/>
      <c r="M36" s="132" t="s">
        <v>198</v>
      </c>
      <c r="N36" s="133"/>
      <c r="O36" s="132" t="s">
        <v>199</v>
      </c>
      <c r="P36" s="133"/>
    </row>
    <row r="37" spans="2:16" ht="18" customHeight="1" x14ac:dyDescent="0.45">
      <c r="B37" s="145"/>
      <c r="C37" s="132" t="s">
        <v>200</v>
      </c>
      <c r="D37" s="133"/>
      <c r="E37" s="134" t="s">
        <v>201</v>
      </c>
      <c r="F37" s="134"/>
      <c r="G37" s="132" t="s">
        <v>202</v>
      </c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192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195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 t="s">
        <v>196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 t="s">
        <v>203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>
        <v>0.51</v>
      </c>
      <c r="F53" s="100">
        <v>0.59</v>
      </c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378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-165.3</v>
      </c>
      <c r="D72" s="56">
        <v>-166.3</v>
      </c>
      <c r="E72" s="90" t="s">
        <v>117</v>
      </c>
      <c r="F72" s="56">
        <v>17.3</v>
      </c>
      <c r="G72" s="56">
        <v>17.399999999999999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-166.8</v>
      </c>
      <c r="D73" s="56">
        <v>-167.8</v>
      </c>
      <c r="E73" s="92" t="s">
        <v>121</v>
      </c>
      <c r="F73" s="57">
        <v>15.5</v>
      </c>
      <c r="G73" s="57">
        <v>14.9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</v>
      </c>
      <c r="D74" s="56">
        <v>-192.4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-114.1</v>
      </c>
      <c r="D75" s="56">
        <v>-115.7</v>
      </c>
      <c r="E75" s="92" t="s">
        <v>131</v>
      </c>
      <c r="F75" s="58">
        <v>25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24.9</v>
      </c>
      <c r="D76" s="56">
        <v>24.3</v>
      </c>
      <c r="E76" s="92" t="s">
        <v>136</v>
      </c>
      <c r="F76" s="58">
        <v>15</v>
      </c>
      <c r="G76" s="58">
        <v>15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21.2</v>
      </c>
      <c r="D77" s="56">
        <v>20.8</v>
      </c>
      <c r="E77" s="92" t="s">
        <v>141</v>
      </c>
      <c r="F77" s="58">
        <v>240</v>
      </c>
      <c r="G77" s="58">
        <v>245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19.399999999999999</v>
      </c>
      <c r="D78" s="56">
        <v>19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18.100000000000001</v>
      </c>
      <c r="D79" s="56">
        <v>17.7</v>
      </c>
      <c r="E79" s="90" t="s">
        <v>151</v>
      </c>
      <c r="F79" s="56">
        <v>9.8000000000000007</v>
      </c>
      <c r="G79" s="56">
        <v>8.1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1.08E-4</v>
      </c>
      <c r="D80" s="60">
        <v>1.03E-4</v>
      </c>
      <c r="E80" s="92" t="s">
        <v>156</v>
      </c>
      <c r="F80" s="57">
        <v>22.7</v>
      </c>
      <c r="G80" s="57">
        <v>24.9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187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 t="s">
        <v>204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2026-07-01T11:07:14Z</dcterms:modified>
</cp:coreProperties>
</file>