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1914B2AB-12BC-4152-99C1-A6E87304434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<sst xmlns="http://schemas.openxmlformats.org/spreadsheetml/2006/main" count="213" uniqueCount="198">
  <si>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</si>
  <si>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</si>
  <si>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</si>
  <si>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</si>
  <si>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</si>
  <si>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</si>
  <si>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</si>
  <si>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</si>
  <si>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</si>
  <si>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</si>
  <si>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</si>
  <si>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</si>
  <si>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</si>
  <si>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</si>
  <si>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</si>
  <si>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</si>
  <si>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</si>
  <si>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</si>
  <si>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</si>
  <si>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</si>
  <si>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</si>
  <si>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</si>
  <si>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</si>
  <si>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</si>
  <si>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</si>
  <si>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</si>
  <si>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</si>
  <si>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</si>
  <si>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</si>
  <si>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</si>
  <si>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</si>
  <si>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</si>
  <si>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</si>
  <si>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</si>
  <si>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</si>
  <si>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</si>
  <si>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</si>
  <si>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</si>
  <si>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</si>
  <si>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</si>
  <si>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</si>
  <si>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</si>
  <si>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</si>
  <si>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</si>
  <si>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</si>
  <si>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</si>
  <si>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</si>
  <si>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</si>
  <si>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</si>
  <si>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</si>
  <si>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</si>
  <si>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</si>
  <si>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</si>
  <si>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</si>
  <si>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</si>
  <si>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</si>
  <si>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</si>
  <si>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</si>
  <si>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</si>
  <si>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</si>
  <si>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</si>
  <si>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</si>
  <si>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</si>
  <si>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</si>
  <si>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</si>
  <si>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</si>
  <si>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</si>
  <si>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</si>
  <si>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</si>
  <si>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</si>
  <si>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</si>
  <si>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</si>
  <si>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</si>
  <si>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</si>
  <si>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</si>
  <si>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</si>
  <si>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</si>
  <si>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</si>
  <si>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</si>
  <si>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</si>
  <si>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</si>
  <si>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</si>
  <si>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</si>
  <si>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</si>
  <si>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</si>
  <si>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</si>
  <si>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</si>
  <si>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</si>
  <si>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</si>
  <si>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</si>
  <si>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</si>
  <si>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</si>
  <si>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</si>
  <si>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</si>
  <si>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</si>
  <si>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</si>
  <si>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</si>
  <si>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</si>
  <si>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</si>
  <si>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</si>
  <si>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</si>
  <si>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</si>
  <si>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</si>
  <si>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</si>
  <si>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</si>
  <si>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</si>
  <si>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</si>
  <si>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</si>
  <si>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</si>
  <si>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</si>
  <si>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</si>
  <si>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</si>
  <si>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</si>
  <si>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</si>
  <si>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</si>
  <si>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</si>
  <si>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</si>
  <si>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</si>
  <si>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</si>
  <si>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</si>
  <si>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</si>
  <si>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</si>
  <si>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</si>
  <si>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</si>
  <si>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</si>
  <si>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</si>
  <si>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</si>
  <si>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</si>
  <si>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</si>
  <si>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</si>
  <si>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</si>
  <si>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</si>
  <si>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</si>
  <si>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</si>
  <si>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</si>
  <si>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</si>
  <si>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</si>
  <si>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</si>
  <si>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</si>
  <si>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</si>
  <si>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</si>
  <si>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</si>
  <si>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</si>
  <si>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</si>
  <si>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</si>
  <si>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</si>
  <si>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</si>
  <si>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</si>
  <si>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</si>
  <si>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</si>
  <si>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</si>
  <si>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</si>
  <si>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</si>
  <si>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</si>
  <si>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</si>
  <si>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</si>
  <si>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</si>
  <si>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</si>
  <si>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</si>
  <si>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</si>
  <si>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</si>
  <si>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</si>
  <si>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</si>
  <si>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</si>
  <si>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</si>
  <si>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</si>
  <si>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</si>
  <si>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</si>
  <si>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</si>
  <si>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</si>
  <si>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</si>
  <si>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</si>
  <si>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</si>
  <si>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</si>
  <si>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</si>
  <si>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</si>
  <si>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</si>
  <si>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</si>
  <si>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</si>
  <si>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</si>
  <si>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</si>
  <si>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</si>
  <si>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</si>
  <si>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</si>
  <si>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</si>
  <si>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</si>
  <si>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</si>
  <si>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E</t>
    <phoneticPr fontId="3" type="noConversion"/>
  </si>
  <si>
    <t xml:space="preserve">1. 월령 40% 이상으로 방풍막 설치 </t>
    <phoneticPr fontId="3" type="noConversion"/>
  </si>
  <si>
    <t>M_010051-010052:K</t>
    <phoneticPr fontId="3" type="noConversion"/>
  </si>
  <si>
    <t>M_010103-010104:M</t>
    <phoneticPr fontId="3" type="noConversion"/>
  </si>
  <si>
    <t>L_010263-010264</t>
    <phoneticPr fontId="3" type="noConversion"/>
  </si>
  <si>
    <t>M_010264-010265:M</t>
    <phoneticPr fontId="3" type="noConversion"/>
  </si>
  <si>
    <t>E_010336</t>
    <phoneticPr fontId="3" type="noConversion"/>
  </si>
  <si>
    <t>1. [E_010336] Readout 중 half shutter 오류 발생, FSA recycle.</t>
    <phoneticPr fontId="3" type="noConversion"/>
  </si>
  <si>
    <t>60s/18k 60s/28k 35s/25k</t>
    <phoneticPr fontId="3" type="noConversion"/>
  </si>
  <si>
    <t>60s/29k 30s/25k 20s/28k</t>
    <phoneticPr fontId="3" type="noConversion"/>
  </si>
  <si>
    <t>2. Readout 중, Aux controls 프로그램이 2회 종료됨 (03:14 / 03:32)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</si>
</sst>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8" sqref="G6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46201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0.94513888888888886</v>
      </c>
      <c r="D9" s="7">
        <v>1.6</v>
      </c>
      <c r="E9" s="7">
        <v>10.8</v>
      </c>
      <c r="F9" s="7">
        <v>8</v>
      </c>
      <c r="G9" s="32" t="s">
        <v>181</v>
      </c>
      <c r="H9" s="7">
        <v>0.3</v>
      </c>
      <c r="I9" s="32">
        <v>96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0.19930555555555554</v>
      </c>
      <c r="D10" s="7">
        <v>1.2</v>
      </c>
      <c r="E10" s="7">
        <v>11.7</v>
      </c>
      <c r="F10" s="7">
        <v>7</v>
      </c>
      <c r="G10" s="32" t="s">
        <v>187</v>
      </c>
      <c r="H10" s="7">
        <v>0.1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0.4513888888888889</v>
      </c>
      <c r="D11" s="12">
        <v>1.3</v>
      </c>
      <c r="E11" s="12">
        <v>12.5</v>
      </c>
      <c r="F11" s="12">
        <v>7</v>
      </c>
      <c r="G11" s="32" t="s">
        <v>180</v>
      </c>
      <c r="H11" s="7">
        <v>1.4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23.506250000000001</v>
      </c>
      <c r="D12" s="16">
        <f>AVERAGE(D9:D11)</f>
        <v>1.3666666666666665</v>
      </c>
      <c r="E12" s="16">
        <f>AVERAGE(E9:E11)</f>
        <v>11.666666666666666</v>
      </c>
      <c r="F12" s="17">
        <f>AVERAGE(F9:F11)</f>
        <v>7.333333333333333</v>
      </c>
      <c r="G12" s="18"/>
      <c r="H12" s="19">
        <f>AVERAGE(H9:H11)</f>
        <v>0.6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185</v>
      </c>
      <c r="F16" s="23" t="s">
        <v>184</v>
      </c>
      <c r="G16" s="23" t="s">
        <v>183</v>
      </c>
      <c r="H16" s="23" t="s">
        <v>186</v>
      </c>
      <c r="I16" s="23" t="s">
        <v>185</v>
      </c>
      <c r="J16" s="23" t="s">
        <v>182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0.90277777777777779</v>
      </c>
      <c r="D17" s="24">
        <v>0.90416666666666667</v>
      </c>
      <c r="E17" s="24">
        <v>0.94513888888888886</v>
      </c>
      <c r="F17" s="24">
        <v>0.96319444444444446</v>
      </c>
      <c r="G17" s="24">
        <v>0.3756944444444445</v>
      </c>
      <c r="H17" s="24">
        <v>0.40902777777777777</v>
      </c>
      <c r="I17" s="24">
        <v>0.43263888888888885</v>
      </c>
      <c r="J17" s="24">
        <v>0.45763888888888887</v>
      </c>
      <c r="K17" s="24"/>
      <c r="L17" s="24"/>
      <c r="M17" s="24"/>
      <c r="N17" s="24"/>
      <c r="O17" s="24"/>
      <c r="P17" s="24">
        <v>0.47222222222222227</v>
      </c>
    </row>
    <row r="18" spans="2:16" ht="14.15" customHeight="1" x14ac:dyDescent="0.45">
      <c r="B18" s="31" t="s">
        <v>43</v>
      </c>
      <c r="C18" s="23">
        <v>10031</v>
      </c>
      <c r="D18" s="23">
        <v>10032</v>
      </c>
      <c r="E18" s="23">
        <v>10037</v>
      </c>
      <c r="F18" s="23">
        <v>10049</v>
      </c>
      <c r="G18" s="23">
        <v>10331</v>
      </c>
      <c r="H18" s="23">
        <v>10353</v>
      </c>
      <c r="I18" s="23">
        <v>10369</v>
      </c>
      <c r="J18" s="23">
        <v>10382</v>
      </c>
      <c r="K18" s="23"/>
      <c r="L18" s="23"/>
      <c r="M18" s="23"/>
      <c r="N18" s="23"/>
      <c r="O18" s="23"/>
      <c r="P18" s="23">
        <v>10393</v>
      </c>
    </row>
    <row r="19" spans="2:16" ht="14.15" customHeight="1" thickBot="1" x14ac:dyDescent="0.5">
      <c r="B19" s="11" t="s">
        <v>44</v>
      </c>
      <c r="C19" s="25"/>
      <c r="D19" s="23">
        <v>10036</v>
      </c>
      <c r="E19" s="23">
        <v>10048</v>
      </c>
      <c r="F19" s="26">
        <v>10330</v>
      </c>
      <c r="G19" s="26">
        <v>10352</v>
      </c>
      <c r="H19" s="26">
        <v>10368</v>
      </c>
      <c r="I19" s="26">
        <v>10381</v>
      </c>
      <c r="J19" s="26">
        <v>10392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12</v>
      </c>
      <c r="F20" s="29">
        <f t="shared" si="0"/>
        <v>282</v>
      </c>
      <c r="G20" s="29">
        <f t="shared" si="0"/>
        <v>22</v>
      </c>
      <c r="H20" s="29">
        <f t="shared" si="0"/>
        <v>16</v>
      </c>
      <c r="I20" s="29">
        <f t="shared" si="0"/>
        <v>13</v>
      </c>
      <c r="J20" s="29">
        <f t="shared" ref="J20:O20" si="1">IF(ISNUMBER(J18),J19-J18+1,"")</f>
        <v>11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>
        <v>0.45763888888888887</v>
      </c>
      <c r="K23" s="103">
        <v>0.46180555555555558</v>
      </c>
      <c r="L23" s="32" t="s">
        <v>173</v>
      </c>
      <c r="M23" s="118" t="s">
        <v>195</v>
      </c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>
        <v>0.46249999999999997</v>
      </c>
      <c r="K25" s="103">
        <v>0.46597222222222223</v>
      </c>
      <c r="L25" s="32" t="s">
        <v>174</v>
      </c>
      <c r="M25" s="118" t="s">
        <v>196</v>
      </c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0.39444444444444443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0.41250000000000003</v>
      </c>
      <c r="D31" s="6">
        <v>3.3333333333333333E-2</v>
      </c>
      <c r="E31" s="6"/>
      <c r="F31" s="6"/>
      <c r="G31" s="6"/>
      <c r="H31" s="6"/>
      <c r="I31" s="6"/>
      <c r="J31" s="6">
        <v>2.361111111111111E-2</v>
      </c>
      <c r="K31" s="6">
        <v>3.6805555555555557E-2</v>
      </c>
      <c r="L31" s="6"/>
      <c r="M31" s="6"/>
      <c r="N31" s="6"/>
      <c r="O31" s="44"/>
      <c r="P31" s="42">
        <f>SUM(C31:N31)</f>
        <v>0.50624999999999998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0.41250000000000003</v>
      </c>
      <c r="D34" s="97">
        <f t="shared" ref="D34:M34" si="2">D31-D32-D33</f>
        <v>3.3333333333333333E-2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2.361111111111111E-2</v>
      </c>
      <c r="K34" s="97">
        <f t="shared" si="2"/>
        <v>3.6805555555555557E-2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0.50624999999999998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190</v>
      </c>
      <c r="F36" s="133"/>
      <c r="G36" s="132" t="s">
        <v>191</v>
      </c>
      <c r="H36" s="133"/>
      <c r="I36" s="132" t="s">
        <v>192</v>
      </c>
      <c r="J36" s="133"/>
      <c r="K36" s="132" t="s">
        <v>193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1.87</v>
      </c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119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-164.5</v>
      </c>
      <c r="D72" s="56">
        <v>-164.8</v>
      </c>
      <c r="E72" s="90" t="s">
        <v>117</v>
      </c>
      <c r="F72" s="56">
        <v>17.8</v>
      </c>
      <c r="G72" s="56">
        <v>17.3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-165.9</v>
      </c>
      <c r="D73" s="56">
        <v>-166.2</v>
      </c>
      <c r="E73" s="92" t="s">
        <v>121</v>
      </c>
      <c r="F73" s="57">
        <v>13.1</v>
      </c>
      <c r="G73" s="57">
        <v>10.4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-192.4</v>
      </c>
      <c r="D74" s="56">
        <v>-192.6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-111.9</v>
      </c>
      <c r="D75" s="56">
        <v>-113.4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25.7</v>
      </c>
      <c r="D76" s="56">
        <v>26</v>
      </c>
      <c r="E76" s="92" t="s">
        <v>136</v>
      </c>
      <c r="F76" s="58">
        <v>20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</v>
      </c>
      <c r="D77" s="56">
        <v>22.2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20.2</v>
      </c>
      <c r="D78" s="56">
        <v>20.3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18.8</v>
      </c>
      <c r="D79" s="56">
        <v>19</v>
      </c>
      <c r="E79" s="90" t="s">
        <v>151</v>
      </c>
      <c r="F79" s="56">
        <v>11.6</v>
      </c>
      <c r="G79" s="56">
        <v>12.5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1.05E-4</v>
      </c>
      <c r="D80" s="60">
        <v>1.05E-4</v>
      </c>
      <c r="E80" s="92" t="s">
        <v>156</v>
      </c>
      <c r="F80" s="57">
        <v>13.3</v>
      </c>
      <c r="G80" s="57">
        <v>10.4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197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2026-06-28T11:23:20Z</dcterms:modified>
</cp:coreProperties>
</file>