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65270524-58DA-4360-AB7F-B73686AACB0D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<sst xmlns="http://schemas.openxmlformats.org/spreadsheetml/2006/main" count="210" uniqueCount="194">
  <si>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</si>
  <si>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</si>
  <si>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</si>
  <si>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</si>
  <si>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</si>
  <si>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</si>
  <si>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</si>
  <si>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</si>
  <si>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</si>
  <si>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</si>
  <si>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</si>
  <si>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</si>
  <si>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</si>
  <si>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</si>
  <si>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</si>
  <si>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</si>
  <si>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</si>
  <si>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</si>
  <si>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</si>
  <si>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</si>
  <si>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</si>
  <si>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</si>
  <si>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</si>
  <si>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</si>
  <si>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</si>
  <si>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</si>
  <si>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</si>
  <si>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</si>
  <si>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</si>
  <si>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</si>
  <si>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</si>
  <si>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</si>
  <si>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</si>
  <si>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</si>
  <si>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</si>
  <si>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</si>
  <si>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</si>
  <si>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</si>
  <si>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</si>
  <si>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</si>
  <si>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</si>
  <si>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</si>
  <si>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</si>
  <si>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</si>
  <si>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</si>
  <si>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</si>
  <si>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</si>
  <si>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</si>
  <si>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</si>
  <si>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</si>
  <si>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</si>
  <si>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</si>
  <si>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</si>
  <si>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</si>
  <si>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</si>
  <si>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</si>
  <si>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</si>
  <si>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</si>
  <si>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</si>
  <si>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</si>
  <si>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</si>
  <si>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</si>
  <si>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</si>
  <si>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</si>
  <si>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</si>
  <si>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</si>
  <si>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</si>
  <si>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</si>
  <si>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</si>
  <si>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</si>
  <si>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</si>
  <si>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</si>
  <si>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</si>
  <si>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</si>
  <si>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</si>
  <si>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</si>
  <si>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</si>
  <si>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</si>
  <si>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</si>
  <si>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</si>
  <si>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</si>
  <si>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</si>
  <si>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</si>
  <si>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</si>
  <si>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</si>
  <si>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</si>
  <si>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</si>
  <si>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</si>
  <si>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</si>
  <si>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</si>
  <si>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</si>
  <si>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</si>
  <si>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</si>
  <si>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</si>
  <si>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</si>
  <si>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</si>
  <si>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</si>
  <si>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</si>
  <si>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</si>
  <si>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</si>
  <si>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</si>
  <si>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</si>
  <si>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</si>
  <si>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</si>
  <si>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</si>
  <si>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</si>
  <si>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</si>
  <si>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</si>
  <si>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</si>
  <si>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</si>
  <si>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</si>
  <si>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</si>
  <si>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</si>
  <si>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</si>
  <si>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</si>
  <si>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</si>
  <si>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</si>
  <si>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</si>
  <si>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</si>
  <si>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</si>
  <si>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</si>
  <si>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</si>
  <si>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</si>
  <si>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</si>
  <si>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</si>
  <si>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</si>
  <si>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</si>
  <si>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</si>
  <si>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</si>
  <si>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</si>
  <si>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</si>
  <si>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</si>
  <si>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</si>
  <si>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</si>
  <si>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</si>
  <si>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</si>
  <si>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</si>
  <si>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</si>
  <si>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</si>
  <si>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</si>
  <si>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</si>
  <si>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</si>
  <si>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</si>
  <si>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</si>
  <si>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</si>
  <si>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</si>
  <si>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</si>
  <si>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</si>
  <si>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</si>
  <si>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</si>
  <si>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</si>
  <si>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</si>
  <si>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</si>
  <si>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</si>
  <si>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</si>
  <si>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</si>
  <si>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</si>
  <si>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</si>
  <si>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</si>
  <si>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</si>
  <si>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</si>
  <si>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</si>
  <si>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</si>
  <si>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</si>
  <si>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</si>
  <si>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</si>
  <si>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</si>
  <si>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</si>
  <si>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</si>
  <si>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</si>
  <si>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</si>
  <si>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</si>
  <si>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</si>
  <si>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</si>
  <si>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</si>
  <si>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</si>
  <si>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</si>
  <si>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</si>
  <si>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</si>
  <si>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</si>
  <si>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</si>
  <si>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</si>
  <si>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</si>
  <si>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</si>
  <si>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</si>
  <si>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</si>
  <si>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>S</t>
    <phoneticPr fontId="3" type="noConversion"/>
  </si>
  <si>
    <t xml:space="preserve">1. 월령 40% 이상으로 방풍막 설치 </t>
    <phoneticPr fontId="3" type="noConversion"/>
  </si>
  <si>
    <t>3. [01:21-01:27] Aux computer down, 재부팅 조치.</t>
    <phoneticPr fontId="3" type="noConversion"/>
  </si>
  <si>
    <t>E_009860</t>
    <phoneticPr fontId="3" type="noConversion"/>
  </si>
  <si>
    <t>1. [E_009860] Readout 중 half shutter 오류 발생, FSA recycle.</t>
    <phoneticPr fontId="3" type="noConversion"/>
  </si>
  <si>
    <t>E_009981</t>
    <phoneticPr fontId="3" type="noConversion"/>
  </si>
  <si>
    <t>2. Readout 중, Aux controls 프로그램이 3회 종료됨 (01:21 / 06:45 / 08:06)</t>
    <phoneticPr fontId="3" type="noConversion"/>
  </si>
  <si>
    <t>2. [E_009981] Readout 중 half shutter 오류 발생, FSA recycle.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</si>
</sst>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N75" sqref="N75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46200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178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0.94513888888888886</v>
      </c>
      <c r="D9" s="7">
        <v>0.8</v>
      </c>
      <c r="E9" s="7">
        <v>14.2</v>
      </c>
      <c r="F9" s="7">
        <v>9</v>
      </c>
      <c r="G9" s="32" t="s">
        <v>180</v>
      </c>
      <c r="H9" s="7">
        <v>3.4</v>
      </c>
      <c r="I9" s="32">
        <v>90.8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0.19999999999999998</v>
      </c>
      <c r="D10" s="7">
        <v>0.8</v>
      </c>
      <c r="E10" s="7">
        <v>11.8</v>
      </c>
      <c r="F10" s="7">
        <v>11</v>
      </c>
      <c r="G10" s="32" t="s">
        <v>180</v>
      </c>
      <c r="H10" s="7">
        <v>3.2</v>
      </c>
      <c r="I10" s="10"/>
      <c r="J10" s="8">
        <f>IF(L10, 1, 0) + IF(M10, 2, 0) + IF(N10, 4, 0) + IF(O10, 8, 0) + IF(P10, 16, 0)</f>
        <v>0</v>
      </c>
      <c r="K10" s="9" t="b">
        <v>1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0.4513888888888889</v>
      </c>
      <c r="D11" s="12">
        <v>1.2</v>
      </c>
      <c r="E11" s="12">
        <v>10.4</v>
      </c>
      <c r="F11" s="12">
        <v>11</v>
      </c>
      <c r="G11" s="32" t="s">
        <v>186</v>
      </c>
      <c r="H11" s="7">
        <v>0.3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23.506250000000001</v>
      </c>
      <c r="D12" s="16">
        <f>AVERAGE(D9:D11)</f>
        <v>0.93333333333333324</v>
      </c>
      <c r="E12" s="16">
        <f>AVERAGE(E9:E11)</f>
        <v>12.133333333333333</v>
      </c>
      <c r="F12" s="17">
        <f>AVERAGE(F9:F11)</f>
        <v>10.333333333333334</v>
      </c>
      <c r="G12" s="18"/>
      <c r="H12" s="19">
        <f>AVERAGE(H9:H11)</f>
        <v>2.2999999999999998</v>
      </c>
      <c r="I12" s="1"/>
      <c r="J12" s="20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184</v>
      </c>
      <c r="F16" s="23" t="s">
        <v>183</v>
      </c>
      <c r="G16" s="23" t="s">
        <v>182</v>
      </c>
      <c r="H16" s="23" t="s">
        <v>185</v>
      </c>
      <c r="I16" s="23" t="s">
        <v>184</v>
      </c>
      <c r="J16" s="23" t="s">
        <v>181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0.90138888888888891</v>
      </c>
      <c r="D17" s="24">
        <v>0.90277777777777779</v>
      </c>
      <c r="E17" s="24">
        <v>0.94513888888888886</v>
      </c>
      <c r="F17" s="24">
        <v>0.96597222222222223</v>
      </c>
      <c r="G17" s="24">
        <v>0.37708333333333338</v>
      </c>
      <c r="H17" s="24">
        <v>0.41250000000000003</v>
      </c>
      <c r="I17" s="24">
        <v>0.43402777777777773</v>
      </c>
      <c r="J17" s="24">
        <v>0.4548611111111111</v>
      </c>
      <c r="K17" s="24"/>
      <c r="L17" s="24"/>
      <c r="M17" s="24"/>
      <c r="N17" s="24"/>
      <c r="O17" s="24"/>
      <c r="P17" s="24">
        <v>0.4597222222222222</v>
      </c>
    </row>
    <row r="18" spans="2:16" ht="14.15" customHeight="1" x14ac:dyDescent="0.45">
      <c r="B18" s="31" t="s">
        <v>43</v>
      </c>
      <c r="C18" s="23">
        <v>9674</v>
      </c>
      <c r="D18" s="23">
        <v>9675</v>
      </c>
      <c r="E18" s="23">
        <v>9680</v>
      </c>
      <c r="F18" s="23">
        <v>9694</v>
      </c>
      <c r="G18" s="23">
        <v>9976</v>
      </c>
      <c r="H18" s="23">
        <v>9998</v>
      </c>
      <c r="I18" s="23">
        <v>10013</v>
      </c>
      <c r="J18" s="23">
        <v>10025</v>
      </c>
      <c r="K18" s="23"/>
      <c r="L18" s="23"/>
      <c r="M18" s="23"/>
      <c r="N18" s="23"/>
      <c r="O18" s="23"/>
      <c r="P18" s="23">
        <v>10030</v>
      </c>
    </row>
    <row r="19" spans="2:16" ht="14.15" customHeight="1" thickBot="1" x14ac:dyDescent="0.5">
      <c r="B19" s="11" t="s">
        <v>44</v>
      </c>
      <c r="C19" s="25"/>
      <c r="D19" s="23">
        <v>9679</v>
      </c>
      <c r="E19" s="23">
        <v>9693</v>
      </c>
      <c r="F19" s="26">
        <v>9975</v>
      </c>
      <c r="G19" s="26">
        <v>9997</v>
      </c>
      <c r="H19" s="26">
        <v>10012</v>
      </c>
      <c r="I19" s="26">
        <v>10024</v>
      </c>
      <c r="J19" s="26">
        <v>10029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14</v>
      </c>
      <c r="F20" s="29">
        <f t="shared" si="0"/>
        <v>282</v>
      </c>
      <c r="G20" s="29">
        <f t="shared" si="0"/>
        <v>22</v>
      </c>
      <c r="H20" s="29">
        <f t="shared" si="0"/>
        <v>15</v>
      </c>
      <c r="I20" s="29">
        <f t="shared" si="0"/>
        <v>12</v>
      </c>
      <c r="J20" s="29">
        <f t="shared" ref="J20:O20" si="1">IF(ISNUMBER(J18),J19-J18+1,"")</f>
        <v>5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179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0.39444444444444443</v>
      </c>
      <c r="D30" s="39">
        <v>4.2361111111111106E-2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0.45763888888888887</v>
      </c>
    </row>
    <row r="31" spans="2:16" ht="14.15" customHeight="1" x14ac:dyDescent="0.45">
      <c r="B31" s="33" t="s">
        <v>164</v>
      </c>
      <c r="C31" s="43">
        <v>0.41111111111111115</v>
      </c>
      <c r="D31" s="6">
        <v>3.5416666666666666E-2</v>
      </c>
      <c r="E31" s="6"/>
      <c r="F31" s="6"/>
      <c r="G31" s="6"/>
      <c r="H31" s="6"/>
      <c r="I31" s="6"/>
      <c r="J31" s="6">
        <v>2.1527777777777781E-2</v>
      </c>
      <c r="K31" s="6">
        <v>3.8194444444444441E-2</v>
      </c>
      <c r="L31" s="6"/>
      <c r="M31" s="6"/>
      <c r="N31" s="6"/>
      <c r="O31" s="44"/>
      <c r="P31" s="42">
        <f>SUM(C31:N31)</f>
        <v>0.50624999999999998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0.41111111111111115</v>
      </c>
      <c r="D34" s="97">
        <f t="shared" ref="D34:M34" si="2">D31-D32-D33</f>
        <v>3.5416666666666666E-2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2.1527777777777781E-2</v>
      </c>
      <c r="K34" s="97">
        <f t="shared" si="2"/>
        <v>3.8194444444444441E-2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0.50624999999999998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189</v>
      </c>
      <c r="D36" s="133"/>
      <c r="E36" s="132" t="s">
        <v>191</v>
      </c>
      <c r="F36" s="133"/>
      <c r="G36" s="132"/>
      <c r="H36" s="133"/>
      <c r="I36" s="132"/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190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 t="s">
        <v>193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0.49</v>
      </c>
      <c r="E53" s="100">
        <v>0.65</v>
      </c>
      <c r="F53" s="100">
        <v>0.55000000000000004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1215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-164.2</v>
      </c>
      <c r="D72" s="56">
        <v>-164.9</v>
      </c>
      <c r="E72" s="90" t="s">
        <v>117</v>
      </c>
      <c r="F72" s="56">
        <v>17.399999999999999</v>
      </c>
      <c r="G72" s="56">
        <v>17.7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-165.6</v>
      </c>
      <c r="D73" s="56">
        <v>-166.1</v>
      </c>
      <c r="E73" s="92" t="s">
        <v>121</v>
      </c>
      <c r="F73" s="57">
        <v>12.4</v>
      </c>
      <c r="G73" s="57">
        <v>12.2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-192.3</v>
      </c>
      <c r="D74" s="56">
        <v>-192.7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1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-111.7</v>
      </c>
      <c r="D75" s="56">
        <v>-113.3</v>
      </c>
      <c r="E75" s="92" t="s">
        <v>131</v>
      </c>
      <c r="F75" s="58">
        <v>25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26</v>
      </c>
      <c r="D76" s="56">
        <v>25.7</v>
      </c>
      <c r="E76" s="92" t="s">
        <v>136</v>
      </c>
      <c r="F76" s="58">
        <v>20</v>
      </c>
      <c r="G76" s="58">
        <v>20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22.1</v>
      </c>
      <c r="D77" s="56">
        <v>22.1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20.2</v>
      </c>
      <c r="D78" s="56">
        <v>20.3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18.8</v>
      </c>
      <c r="D79" s="56">
        <v>19</v>
      </c>
      <c r="E79" s="90" t="s">
        <v>151</v>
      </c>
      <c r="F79" s="56">
        <v>12.8</v>
      </c>
      <c r="G79" s="56">
        <v>11.6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1.0900000000000001E-4</v>
      </c>
      <c r="D80" s="60">
        <v>1.05E-4</v>
      </c>
      <c r="E80" s="92" t="s">
        <v>156</v>
      </c>
      <c r="F80" s="57">
        <v>12.8</v>
      </c>
      <c r="G80" s="57">
        <v>14.5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187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192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 t="s">
        <v>188</v>
      </c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2026-06-27T11:10:21Z</dcterms:modified>
</cp:coreProperties>
</file>