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8642C1A8-52A7-48AB-B568-20825C2C9BCD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<sst xmlns="http://schemas.openxmlformats.org/spreadsheetml/2006/main" count="210" uniqueCount="194">
  <si>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</si>
  <si>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</si>
  <si>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</si>
  <si>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</si>
  <si>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</si>
  <si>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</si>
  <si>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</si>
  <si>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</si>
  <si>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</si>
  <si>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</si>
  <si>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</si>
  <si>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</si>
  <si>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</si>
  <si>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</si>
  <si>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</si>
  <si>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</si>
  <si>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</si>
  <si>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</si>
  <si>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</si>
  <si>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</si>
  <si>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</si>
  <si>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</si>
  <si>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</si>
  <si>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</si>
  <si>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</si>
  <si>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</si>
  <si>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</si>
  <si>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</si>
  <si>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</si>
  <si>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</si>
  <si>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</si>
  <si>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</si>
  <si>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</si>
  <si>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</si>
  <si>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</si>
  <si>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</si>
  <si>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</si>
  <si>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</si>
  <si>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</si>
  <si>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</si>
  <si>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</si>
  <si>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</si>
  <si>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</si>
  <si>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</si>
  <si>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</si>
  <si>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</si>
  <si>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</si>
  <si>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</si>
  <si>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</si>
  <si>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</si>
  <si>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</si>
  <si>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</si>
  <si>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</si>
  <si>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</si>
  <si>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</si>
  <si>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</si>
  <si>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</si>
  <si>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</si>
  <si>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</si>
  <si>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</si>
  <si>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</si>
  <si>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</si>
  <si>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</si>
  <si>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</si>
  <si>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</si>
  <si>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</si>
  <si>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</si>
  <si>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</si>
  <si>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</si>
  <si>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</si>
  <si>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</si>
  <si>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</si>
  <si>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</si>
  <si>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</si>
  <si>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</si>
  <si>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</si>
  <si>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</si>
  <si>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</si>
  <si>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</si>
  <si>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</si>
  <si>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</si>
  <si>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</si>
  <si>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</si>
  <si>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</si>
  <si>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</si>
  <si>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</si>
  <si>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</si>
  <si>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</si>
  <si>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</si>
  <si>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</si>
  <si>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</si>
  <si>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</si>
  <si>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</si>
  <si>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</si>
  <si>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</si>
  <si>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</si>
  <si>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</si>
  <si>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</si>
  <si>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</si>
  <si>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</si>
  <si>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</si>
  <si>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</si>
  <si>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</si>
  <si>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</si>
  <si>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</si>
  <si>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</si>
  <si>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</si>
  <si>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</si>
  <si>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</si>
  <si>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</si>
  <si>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</si>
  <si>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</si>
  <si>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</si>
  <si>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</si>
  <si>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</si>
  <si>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</si>
  <si>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</si>
  <si>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</si>
  <si>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</si>
  <si>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</si>
  <si>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</si>
  <si>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</si>
  <si>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</si>
  <si>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</si>
  <si>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</si>
  <si>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</si>
  <si>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</si>
  <si>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</si>
  <si>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</si>
  <si>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</si>
  <si>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</si>
  <si>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</si>
  <si>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</si>
  <si>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</si>
  <si>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</si>
  <si>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</si>
  <si>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</si>
  <si>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</si>
  <si>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</si>
  <si>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</si>
  <si>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</si>
  <si>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</si>
  <si>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</si>
  <si>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</si>
  <si>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</si>
  <si>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</si>
  <si>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</si>
  <si>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</si>
  <si>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</si>
  <si>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</si>
  <si>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</si>
  <si>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</si>
  <si>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</si>
  <si>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</si>
  <si>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</si>
  <si>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</si>
  <si>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</si>
  <si>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</si>
  <si>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</si>
  <si>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</si>
  <si>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</si>
  <si>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</si>
  <si>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</si>
  <si>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</si>
  <si>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</si>
  <si>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</si>
  <si>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</si>
  <si>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</si>
  <si>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</si>
  <si>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</si>
  <si>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</si>
  <si>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</si>
  <si>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</si>
  <si>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</si>
  <si>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</si>
  <si>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</si>
  <si>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</si>
  <si>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</si>
  <si>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</si>
  <si>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</si>
  <si>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</si>
  <si>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</si>
  <si>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</si>
  <si>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</si>
  <si>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</si>
  <si>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1. 월령 40% 이하로 방풍막 제거</t>
    <phoneticPr fontId="3" type="noConversion"/>
  </si>
  <si>
    <t>S</t>
    <phoneticPr fontId="3" type="noConversion"/>
  </si>
  <si>
    <t>BLG-KSP</t>
    <phoneticPr fontId="3" type="noConversion"/>
  </si>
  <si>
    <t>M_007292-007293:M</t>
    <phoneticPr fontId="3" type="noConversion"/>
  </si>
  <si>
    <t>M_007399</t>
    <phoneticPr fontId="3" type="noConversion"/>
  </si>
  <si>
    <t>M_007409:K</t>
    <phoneticPr fontId="3" type="noConversion"/>
  </si>
  <si>
    <t>M_007429-007430:K</t>
    <phoneticPr fontId="3" type="noConversion"/>
  </si>
  <si>
    <t>KSPT-KSP</t>
    <phoneticPr fontId="3" type="noConversion"/>
  </si>
  <si>
    <t>2. Readout 중, Aux controls 프로그램이 3회 종료됨 (00:16 / 00:45 / 06:33)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</si>
</sst>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73" sqref="H73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46193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0.94374999999999998</v>
      </c>
      <c r="D9" s="7">
        <v>1.4</v>
      </c>
      <c r="E9" s="7">
        <v>10.3</v>
      </c>
      <c r="F9" s="7">
        <v>12</v>
      </c>
      <c r="G9" s="32" t="s">
        <v>186</v>
      </c>
      <c r="H9" s="7">
        <v>0.7</v>
      </c>
      <c r="I9" s="32">
        <v>24.5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0.1986111111111111</v>
      </c>
      <c r="D10" s="7">
        <v>1.2</v>
      </c>
      <c r="E10" s="7">
        <v>10.4</v>
      </c>
      <c r="F10" s="7">
        <v>14</v>
      </c>
      <c r="G10" s="32" t="s">
        <v>180</v>
      </c>
      <c r="H10" s="7">
        <v>2.9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0.4465277777777778</v>
      </c>
      <c r="D11" s="12">
        <v>1.1000000000000001</v>
      </c>
      <c r="E11" s="12">
        <v>10.8</v>
      </c>
      <c r="F11" s="12">
        <v>10</v>
      </c>
      <c r="G11" s="32" t="s">
        <v>180</v>
      </c>
      <c r="H11" s="7">
        <v>1.7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23.502777777777776</v>
      </c>
      <c r="D12" s="16">
        <f>AVERAGE(D9:D11)</f>
        <v>1.2333333333333332</v>
      </c>
      <c r="E12" s="16">
        <f>AVERAGE(E9:E11)</f>
        <v>10.500000000000002</v>
      </c>
      <c r="F12" s="17">
        <f>AVERAGE(F9:F11)</f>
        <v>12</v>
      </c>
      <c r="G12" s="18"/>
      <c r="H12" s="19">
        <f>AVERAGE(H9:H11)</f>
        <v>1.7666666666666666</v>
      </c>
      <c r="I12" s="1"/>
      <c r="J12" s="20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187</v>
      </c>
      <c r="G16" s="23" t="s">
        <v>183</v>
      </c>
      <c r="H16" s="23" t="s">
        <v>182</v>
      </c>
      <c r="I16" s="23" t="s">
        <v>192</v>
      </c>
      <c r="J16" s="23" t="s">
        <v>184</v>
      </c>
      <c r="K16" s="23" t="s">
        <v>181</v>
      </c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0.90694444444444444</v>
      </c>
      <c r="D17" s="24">
        <v>0.90763888888888899</v>
      </c>
      <c r="E17" s="24">
        <v>0.94374999999999998</v>
      </c>
      <c r="F17" s="24">
        <v>0.96597222222222223</v>
      </c>
      <c r="G17" s="24">
        <v>0.98402777777777783</v>
      </c>
      <c r="H17" s="24">
        <v>0.3972222222222222</v>
      </c>
      <c r="I17" s="24">
        <v>0.4069444444444445</v>
      </c>
      <c r="J17" s="24">
        <v>0.4284722222222222</v>
      </c>
      <c r="K17" s="24">
        <v>0.45069444444444445</v>
      </c>
      <c r="L17" s="24"/>
      <c r="M17" s="24"/>
      <c r="N17" s="24"/>
      <c r="O17" s="24"/>
      <c r="P17" s="24">
        <v>0.4548611111111111</v>
      </c>
    </row>
    <row r="18" spans="2:16" ht="14.15" customHeight="1" x14ac:dyDescent="0.45">
      <c r="B18" s="31" t="s">
        <v>43</v>
      </c>
      <c r="C18" s="23">
        <v>7200</v>
      </c>
      <c r="D18" s="23">
        <v>7201</v>
      </c>
      <c r="E18" s="23">
        <v>7206</v>
      </c>
      <c r="F18" s="23">
        <v>7222</v>
      </c>
      <c r="G18" s="23">
        <v>7235</v>
      </c>
      <c r="H18" s="23">
        <v>7519</v>
      </c>
      <c r="I18" s="23">
        <v>7526</v>
      </c>
      <c r="J18" s="23">
        <v>7541</v>
      </c>
      <c r="K18" s="23">
        <v>7553</v>
      </c>
      <c r="L18" s="23"/>
      <c r="M18" s="23"/>
      <c r="N18" s="23"/>
      <c r="O18" s="23"/>
      <c r="P18" s="23">
        <v>7558</v>
      </c>
    </row>
    <row r="19" spans="2:16" ht="14.15" customHeight="1" thickBot="1" x14ac:dyDescent="0.5">
      <c r="B19" s="11" t="s">
        <v>44</v>
      </c>
      <c r="C19" s="25"/>
      <c r="D19" s="23">
        <v>7205</v>
      </c>
      <c r="E19" s="23">
        <v>7221</v>
      </c>
      <c r="F19" s="26">
        <v>7234</v>
      </c>
      <c r="G19" s="26">
        <v>7518</v>
      </c>
      <c r="H19" s="26">
        <v>7525</v>
      </c>
      <c r="I19" s="26">
        <v>7540</v>
      </c>
      <c r="J19" s="26">
        <v>7552</v>
      </c>
      <c r="K19" s="26">
        <v>7557</v>
      </c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16</v>
      </c>
      <c r="F20" s="29">
        <f t="shared" si="0"/>
        <v>13</v>
      </c>
      <c r="G20" s="29">
        <f t="shared" si="0"/>
        <v>284</v>
      </c>
      <c r="H20" s="29">
        <f t="shared" si="0"/>
        <v>7</v>
      </c>
      <c r="I20" s="29">
        <f t="shared" si="0"/>
        <v>15</v>
      </c>
      <c r="J20" s="29">
        <f t="shared" ref="J20:O20" si="1">IF(ISNUMBER(J18),J19-J18+1,"")</f>
        <v>12</v>
      </c>
      <c r="K20" s="29">
        <f t="shared" si="1"/>
        <v>5</v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0.39444444444444443</v>
      </c>
      <c r="D30" s="39">
        <v>4.2361111111111106E-2</v>
      </c>
      <c r="E30" s="39"/>
      <c r="F30" s="39"/>
      <c r="G30" s="39"/>
      <c r="H30" s="39"/>
      <c r="I30" s="39">
        <v>2.0833333333333332E-2</v>
      </c>
      <c r="J30" s="39"/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0.41319444444444442</v>
      </c>
      <c r="D31" s="6">
        <v>4.9305555555555554E-2</v>
      </c>
      <c r="E31" s="6"/>
      <c r="F31" s="6"/>
      <c r="G31" s="6"/>
      <c r="H31" s="6"/>
      <c r="I31" s="6"/>
      <c r="J31" s="6"/>
      <c r="K31" s="6">
        <v>4.027777777777778E-2</v>
      </c>
      <c r="L31" s="6"/>
      <c r="M31" s="6"/>
      <c r="N31" s="6"/>
      <c r="O31" s="44"/>
      <c r="P31" s="42">
        <f>SUM(C31:N31)</f>
        <v>0.50277777777777777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0.41319444444444442</v>
      </c>
      <c r="D34" s="97">
        <f t="shared" ref="D34:M34" si="2">D31-D32-D33</f>
        <v>4.9305555555555554E-2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4.027777777777778E-2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0.50277777777777777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188</v>
      </c>
      <c r="D36" s="133"/>
      <c r="E36" s="132" t="s">
        <v>189</v>
      </c>
      <c r="F36" s="133"/>
      <c r="G36" s="132" t="s">
        <v>190</v>
      </c>
      <c r="H36" s="133"/>
      <c r="I36" s="132" t="s">
        <v>191</v>
      </c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0.75</v>
      </c>
      <c r="E53" s="100">
        <v>1.37</v>
      </c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997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-163.1</v>
      </c>
      <c r="D72" s="56">
        <v>-165.1</v>
      </c>
      <c r="E72" s="90" t="s">
        <v>117</v>
      </c>
      <c r="F72" s="56">
        <v>17.8</v>
      </c>
      <c r="G72" s="56">
        <v>16.899999999999999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-164.3</v>
      </c>
      <c r="D73" s="56">
        <v>-165.9</v>
      </c>
      <c r="E73" s="92" t="s">
        <v>121</v>
      </c>
      <c r="F73" s="57">
        <v>18.8</v>
      </c>
      <c r="G73" s="57">
        <v>14.2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-191.3</v>
      </c>
      <c r="D74" s="56">
        <v>-192.9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-108.6</v>
      </c>
      <c r="D75" s="56">
        <v>-114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27.5</v>
      </c>
      <c r="D76" s="56">
        <v>25.6</v>
      </c>
      <c r="E76" s="92" t="s">
        <v>136</v>
      </c>
      <c r="F76" s="58">
        <v>15</v>
      </c>
      <c r="G76" s="58">
        <v>20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23.1</v>
      </c>
      <c r="D77" s="56">
        <v>21.8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21.1</v>
      </c>
      <c r="D78" s="56">
        <v>19.899999999999999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19.5</v>
      </c>
      <c r="D79" s="56">
        <v>18.5</v>
      </c>
      <c r="E79" s="90" t="s">
        <v>151</v>
      </c>
      <c r="F79" s="56">
        <v>16.3</v>
      </c>
      <c r="G79" s="56">
        <v>10.8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1.03E-4</v>
      </c>
      <c r="D80" s="60">
        <v>1.05E-4</v>
      </c>
      <c r="E80" s="92" t="s">
        <v>156</v>
      </c>
      <c r="F80" s="57">
        <v>15.2</v>
      </c>
      <c r="G80" s="57">
        <v>14.6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185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193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2026-06-20T10:59:02Z</dcterms:modified>
</cp:coreProperties>
</file>