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6BB63C7A-317B-48ED-925A-3DC1BFE2B2DA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<sst xmlns="http://schemas.openxmlformats.org/spreadsheetml/2006/main" count="203" uniqueCount="187">
  <si>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</si>
  <si>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</si>
  <si>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</si>
  <si>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</si>
  <si>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</si>
  <si>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</si>
  <si>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</si>
  <si>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</si>
  <si>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</si>
  <si>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</si>
  <si>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</si>
  <si>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</si>
  <si>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</si>
  <si>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</si>
  <si>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</si>
  <si>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</si>
  <si>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</si>
  <si>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</si>
  <si>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</si>
  <si>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</si>
  <si>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</si>
  <si>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</si>
  <si>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</si>
  <si>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</si>
  <si>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</si>
  <si>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</si>
  <si>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</si>
  <si>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</si>
  <si>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</si>
  <si>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</si>
  <si>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</si>
  <si>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</si>
  <si>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</si>
  <si>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</si>
  <si>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</si>
  <si>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</si>
  <si>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</si>
  <si>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</si>
  <si>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</si>
  <si>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</si>
  <si>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</si>
  <si>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</si>
  <si>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</si>
  <si>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</si>
  <si>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</si>
  <si>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</si>
  <si>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</si>
  <si>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</si>
  <si>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</si>
  <si>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</si>
  <si>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</si>
  <si>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</si>
  <si>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</si>
  <si>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</si>
  <si>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</si>
  <si>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</si>
  <si>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</si>
  <si>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</si>
  <si>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</si>
  <si>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</si>
  <si>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</si>
  <si>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</si>
  <si>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</si>
  <si>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</si>
  <si>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</si>
  <si>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</si>
  <si>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</si>
  <si>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</si>
  <si>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</si>
  <si>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</si>
  <si>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</si>
  <si>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</si>
  <si>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</si>
  <si>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</si>
  <si>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</si>
  <si>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</si>
  <si>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</si>
  <si>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</si>
  <si>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</si>
  <si>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</si>
  <si>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</si>
  <si>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</si>
  <si>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</si>
  <si>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</si>
  <si>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</si>
  <si>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</si>
  <si>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</si>
  <si>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</si>
  <si>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</si>
  <si>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</si>
  <si>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</si>
  <si>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</si>
  <si>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</si>
  <si>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</si>
  <si>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</si>
  <si>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</si>
  <si>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</si>
  <si>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</si>
  <si>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</si>
  <si>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</si>
  <si>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</si>
  <si>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</si>
  <si>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</si>
  <si>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</si>
  <si>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</si>
  <si>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</si>
  <si>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</si>
  <si>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</si>
  <si>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</si>
  <si>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</si>
  <si>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</si>
  <si>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</si>
  <si>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</si>
  <si>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</si>
  <si>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</si>
  <si>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</si>
  <si>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</si>
  <si>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</si>
  <si>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</si>
  <si>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</si>
  <si>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</si>
  <si>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</si>
  <si>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</si>
  <si>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</si>
  <si>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</si>
  <si>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</si>
  <si>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</si>
  <si>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</si>
  <si>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</si>
  <si>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</si>
  <si>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</si>
  <si>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</si>
  <si>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</si>
  <si>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</si>
  <si>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</si>
  <si>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</si>
  <si>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</si>
  <si>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</si>
  <si>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</si>
  <si>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</si>
  <si>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</si>
  <si>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</si>
  <si>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</si>
  <si>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</si>
  <si>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</si>
  <si>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</si>
  <si>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</si>
  <si>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</si>
  <si>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</si>
  <si>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</si>
  <si>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</si>
  <si>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</si>
  <si>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</si>
  <si>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</si>
  <si>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</si>
  <si>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</si>
  <si>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</si>
  <si>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</si>
  <si>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</si>
  <si>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</si>
  <si>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</si>
  <si>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</si>
  <si>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</si>
  <si>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</si>
  <si>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</si>
  <si>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</si>
  <si>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</si>
  <si>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</si>
  <si>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</si>
  <si>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</si>
  <si>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</si>
  <si>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</si>
  <si>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</si>
  <si>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</si>
  <si>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</si>
  <si>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</si>
  <si>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</si>
  <si>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</si>
  <si>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</si>
  <si>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</si>
  <si>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N</t>
    <phoneticPr fontId="3" type="noConversion"/>
  </si>
  <si>
    <t>ALL</t>
    <phoneticPr fontId="3" type="noConversion"/>
  </si>
  <si>
    <t>TMT</t>
    <phoneticPr fontId="3" type="noConversion"/>
  </si>
  <si>
    <t>1. 월령 40% 이하로 방풍막 제거</t>
    <phoneticPr fontId="3" type="noConversion"/>
  </si>
  <si>
    <t>C_006828-006833</t>
    <phoneticPr fontId="3" type="noConversion"/>
  </si>
  <si>
    <t>2. [22:11-22:34] 관측소 정전 발생</t>
    <phoneticPr fontId="3" type="noConversion"/>
  </si>
  <si>
    <t>1. [22:53-10:01] 짙은 구름 및 우천으로 인해 관측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</si>
</sst>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H82" sqref="H82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46191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0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178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0.95347222222222217</v>
      </c>
      <c r="D9" s="7"/>
      <c r="E9" s="7">
        <v>9.3000000000000007</v>
      </c>
      <c r="F9" s="7">
        <v>19</v>
      </c>
      <c r="G9" s="32" t="s">
        <v>180</v>
      </c>
      <c r="H9" s="7">
        <v>4.9000000000000004</v>
      </c>
      <c r="I9" s="32">
        <v>9</v>
      </c>
      <c r="J9" s="8">
        <f>IF(L9, 1, 0) + IF(M9, 2, 0) + IF(N9, 4, 0) + IF(O9, 8, 0) + IF(P9, 16, 0)</f>
        <v>8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1</v>
      </c>
      <c r="P9" s="9" t="b">
        <v>0</v>
      </c>
    </row>
    <row r="10" spans="2:16" ht="14.25" customHeight="1" x14ac:dyDescent="0.45">
      <c r="B10" s="31" t="s">
        <v>23</v>
      </c>
      <c r="C10" s="24">
        <v>0.1986111111111111</v>
      </c>
      <c r="D10" s="7"/>
      <c r="E10" s="7">
        <v>4.5</v>
      </c>
      <c r="F10" s="7">
        <v>63</v>
      </c>
      <c r="G10" s="32" t="s">
        <v>180</v>
      </c>
      <c r="H10" s="7">
        <v>5</v>
      </c>
      <c r="I10" s="10"/>
      <c r="J10" s="8">
        <f>IF(L10, 1, 0) + IF(M10, 2, 0) + IF(N10, 4, 0) + IF(O10, 8, 0) + IF(P10, 16, 0)</f>
        <v>8</v>
      </c>
      <c r="K10" s="9" t="b">
        <v>0</v>
      </c>
      <c r="L10" s="9" t="b">
        <v>0</v>
      </c>
      <c r="M10" s="9" t="b">
        <v>0</v>
      </c>
      <c r="N10" s="9" t="b">
        <v>0</v>
      </c>
      <c r="O10" s="9" t="b">
        <v>1</v>
      </c>
      <c r="P10" s="9" t="b">
        <v>0</v>
      </c>
    </row>
    <row r="11" spans="2:16" ht="14.25" customHeight="1" thickBot="1" x14ac:dyDescent="0.5">
      <c r="B11" s="11" t="s">
        <v>24</v>
      </c>
      <c r="C11" s="24">
        <v>0.41736111111111113</v>
      </c>
      <c r="D11" s="12"/>
      <c r="E11" s="12">
        <v>2</v>
      </c>
      <c r="F11" s="12">
        <v>90</v>
      </c>
      <c r="G11" s="32" t="s">
        <v>180</v>
      </c>
      <c r="H11" s="7">
        <v>3.8</v>
      </c>
      <c r="I11" s="13"/>
      <c r="J11" s="8">
        <f>IF(L11, 1, 0) + IF(M11, 2, 0) + IF(N11, 4, 0) + IF(O11, 8, 0) + IF(P11, 16, 0)</f>
        <v>16</v>
      </c>
      <c r="K11" s="9" t="b">
        <v>0</v>
      </c>
      <c r="L11" s="9" t="b">
        <v>0</v>
      </c>
      <c r="M11" s="9" t="b">
        <v>0</v>
      </c>
      <c r="N11" s="9" t="b">
        <v>0</v>
      </c>
      <c r="O11" s="9" t="b">
        <v>0</v>
      </c>
      <c r="P11" s="9" t="b">
        <v>1</v>
      </c>
    </row>
    <row r="12" spans="2:16" ht="14.25" customHeight="1" thickBot="1" x14ac:dyDescent="0.5">
      <c r="B12" s="14" t="s">
        <v>25</v>
      </c>
      <c r="C12" s="15">
        <f>(24-C9)+C11</f>
        <v>23.463888888888892</v>
      </c>
      <c r="D12" s="16" t="e">
        <f>AVERAGE(D9:D11)</f>
        <v>#DIV/0!</v>
      </c>
      <c r="E12" s="16">
        <f>AVERAGE(E9:E11)</f>
        <v>5.2666666666666666</v>
      </c>
      <c r="F12" s="17">
        <f>AVERAGE(F9:F11)</f>
        <v>57.333333333333336</v>
      </c>
      <c r="G12" s="18"/>
      <c r="H12" s="19">
        <f>AVERAGE(H9:H11)</f>
        <v>4.5666666666666664</v>
      </c>
      <c r="I12" s="1"/>
      <c r="J12" s="20">
        <f>AVERAGE(J9:J11)</f>
        <v>10.666666666666666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182</v>
      </c>
      <c r="F16" s="23" t="s">
        <v>181</v>
      </c>
      <c r="G16" s="23"/>
      <c r="H16" s="23"/>
      <c r="I16" s="23"/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0.90416666666666667</v>
      </c>
      <c r="D17" s="24">
        <v>0.90555555555555556</v>
      </c>
      <c r="E17" s="24">
        <v>0.95347222222222217</v>
      </c>
      <c r="F17" s="24">
        <v>0.41736111111111113</v>
      </c>
      <c r="G17" s="24"/>
      <c r="H17" s="24"/>
      <c r="I17" s="24"/>
      <c r="J17" s="24"/>
      <c r="K17" s="24"/>
      <c r="L17" s="24"/>
      <c r="M17" s="24"/>
      <c r="N17" s="24"/>
      <c r="O17" s="24"/>
      <c r="P17" s="24">
        <v>0.42222222222222222</v>
      </c>
    </row>
    <row r="18" spans="2:16" ht="14.15" customHeight="1" x14ac:dyDescent="0.45">
      <c r="B18" s="31" t="s">
        <v>43</v>
      </c>
      <c r="C18" s="23">
        <v>6822</v>
      </c>
      <c r="D18" s="23">
        <v>6823</v>
      </c>
      <c r="E18" s="23">
        <v>6828</v>
      </c>
      <c r="F18" s="23">
        <v>6834</v>
      </c>
      <c r="G18" s="23"/>
      <c r="H18" s="23"/>
      <c r="I18" s="23"/>
      <c r="J18" s="23"/>
      <c r="K18" s="23"/>
      <c r="L18" s="23"/>
      <c r="M18" s="23"/>
      <c r="N18" s="23"/>
      <c r="O18" s="23"/>
      <c r="P18" s="23">
        <v>6839</v>
      </c>
    </row>
    <row r="19" spans="2:16" ht="14.15" customHeight="1" thickBot="1" x14ac:dyDescent="0.5">
      <c r="B19" s="11" t="s">
        <v>44</v>
      </c>
      <c r="C19" s="25"/>
      <c r="D19" s="23">
        <v>6827</v>
      </c>
      <c r="E19" s="23">
        <v>6833</v>
      </c>
      <c r="F19" s="26">
        <v>6838</v>
      </c>
      <c r="G19" s="26"/>
      <c r="H19" s="26"/>
      <c r="I19" s="26"/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6</v>
      </c>
      <c r="F20" s="29">
        <f t="shared" si="0"/>
        <v>5</v>
      </c>
      <c r="G20" s="29" t="str">
        <f t="shared" si="0"/>
        <v/>
      </c>
      <c r="H20" s="29" t="str">
        <f t="shared" si="0"/>
        <v/>
      </c>
      <c r="I20" s="29" t="str">
        <f t="shared" si="0"/>
        <v/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179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0.39374999999999999</v>
      </c>
      <c r="D30" s="39">
        <v>4.3055555555555562E-2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0.45763888888888887</v>
      </c>
    </row>
    <row r="31" spans="2:16" ht="14.15" customHeight="1" x14ac:dyDescent="0.45">
      <c r="B31" s="33" t="s">
        <v>164</v>
      </c>
      <c r="C31" s="43">
        <v>0.39374999999999999</v>
      </c>
      <c r="D31" s="6">
        <v>4.3055555555555562E-2</v>
      </c>
      <c r="E31" s="6"/>
      <c r="F31" s="6"/>
      <c r="G31" s="6"/>
      <c r="H31" s="6"/>
      <c r="I31" s="6"/>
      <c r="J31" s="6">
        <v>2.0833333333333332E-2</v>
      </c>
      <c r="K31" s="6">
        <v>1.5972222222222224E-2</v>
      </c>
      <c r="L31" s="6"/>
      <c r="M31" s="6"/>
      <c r="N31" s="6"/>
      <c r="O31" s="44"/>
      <c r="P31" s="42">
        <f>SUM(C31:N31)</f>
        <v>0.47361111111111109</v>
      </c>
    </row>
    <row r="32" spans="2:16" ht="14.15" customHeight="1" x14ac:dyDescent="0.45">
      <c r="B32" s="33" t="s">
        <v>64</v>
      </c>
      <c r="C32" s="45">
        <v>0.39374999999999999</v>
      </c>
      <c r="D32" s="46">
        <v>4.3055555555555562E-2</v>
      </c>
      <c r="E32" s="46"/>
      <c r="F32" s="46"/>
      <c r="G32" s="46"/>
      <c r="H32" s="46"/>
      <c r="I32" s="46"/>
      <c r="J32" s="46">
        <v>2.0833333333333332E-2</v>
      </c>
      <c r="K32" s="46">
        <v>1.5972222222222224E-2</v>
      </c>
      <c r="L32" s="46"/>
      <c r="M32" s="46"/>
      <c r="N32" s="46"/>
      <c r="O32" s="47"/>
      <c r="P32" s="42">
        <f>SUM(C32:N32)</f>
        <v>0.47361111111111109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</v>
      </c>
      <c r="D34" s="97">
        <f t="shared" ref="D34:M34" si="2">D31-D32-D33</f>
        <v>0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0</v>
      </c>
      <c r="K34" s="97">
        <f t="shared" si="2"/>
        <v>0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184</v>
      </c>
      <c r="D36" s="133"/>
      <c r="E36" s="132"/>
      <c r="F36" s="133"/>
      <c r="G36" s="132"/>
      <c r="H36" s="133"/>
      <c r="I36" s="132"/>
      <c r="J36" s="133"/>
      <c r="K36" s="132"/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186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/>
      <c r="E53" s="100"/>
      <c r="F53" s="100"/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558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-165.3</v>
      </c>
      <c r="D72" s="56">
        <v>-165.8</v>
      </c>
      <c r="E72" s="90" t="s">
        <v>117</v>
      </c>
      <c r="F72" s="56">
        <v>17.2</v>
      </c>
      <c r="G72" s="56">
        <v>17.2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-169.4</v>
      </c>
      <c r="D73" s="56">
        <v>-167.5</v>
      </c>
      <c r="E73" s="92" t="s">
        <v>121</v>
      </c>
      <c r="F73" s="57">
        <v>16</v>
      </c>
      <c r="G73" s="57">
        <v>26.9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-193.1</v>
      </c>
      <c r="D74" s="56">
        <v>-191.8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-114.4</v>
      </c>
      <c r="D75" s="56">
        <v>-114.8</v>
      </c>
      <c r="E75" s="92" t="s">
        <v>131</v>
      </c>
      <c r="F75" s="58">
        <v>25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25.7</v>
      </c>
      <c r="D76" s="56">
        <v>25.1</v>
      </c>
      <c r="E76" s="92" t="s">
        <v>136</v>
      </c>
      <c r="F76" s="58">
        <v>10</v>
      </c>
      <c r="G76" s="58">
        <v>10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21.8</v>
      </c>
      <c r="D77" s="56">
        <v>21.4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19.899999999999999</v>
      </c>
      <c r="D78" s="56">
        <v>19.5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18.600000000000001</v>
      </c>
      <c r="D79" s="56">
        <v>18.2</v>
      </c>
      <c r="E79" s="90" t="s">
        <v>151</v>
      </c>
      <c r="F79" s="56">
        <v>10.8</v>
      </c>
      <c r="G79" s="56">
        <v>8.6999999999999993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1.26E-4</v>
      </c>
      <c r="D80" s="60">
        <v>1.18E-4</v>
      </c>
      <c r="E80" s="92" t="s">
        <v>156</v>
      </c>
      <c r="F80" s="57">
        <v>19.899999999999999</v>
      </c>
      <c r="G80" s="57">
        <v>52.1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2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183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185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2026-06-18T10:13:17Z</dcterms:modified>
</cp:coreProperties>
</file>