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6F65FC3A-66EF-49A0-B6D4-9205655239DE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<sst xmlns="http://schemas.openxmlformats.org/spreadsheetml/2006/main" count="210" uniqueCount="194">
  <si>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</si>
  <si>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</si>
  <si>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</si>
  <si>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</si>
  <si>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</si>
  <si>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</si>
  <si>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</si>
  <si>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</si>
  <si>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</si>
  <si>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</si>
  <si>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</si>
  <si>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</si>
  <si>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</si>
  <si>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</si>
  <si>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</si>
  <si>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</si>
  <si>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</si>
  <si>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</si>
  <si>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</si>
  <si>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</si>
  <si>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</si>
  <si>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</si>
  <si>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</si>
  <si>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</si>
  <si>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</si>
  <si>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</si>
  <si>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</si>
  <si>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</si>
  <si>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</si>
  <si>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</si>
  <si>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</si>
  <si>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</si>
  <si>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</si>
  <si>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</si>
  <si>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</si>
  <si>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</si>
  <si>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</si>
  <si>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</si>
  <si>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</si>
  <si>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</si>
  <si>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</si>
  <si>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</si>
  <si>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</si>
  <si>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</si>
  <si>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</si>
  <si>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</si>
  <si>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</si>
  <si>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</si>
  <si>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</si>
  <si>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</si>
  <si>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</si>
  <si>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</si>
  <si>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</si>
  <si>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</si>
  <si>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</si>
  <si>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</si>
  <si>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</si>
  <si>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</si>
  <si>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</si>
  <si>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</si>
  <si>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</si>
  <si>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</si>
  <si>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</si>
  <si>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</si>
  <si>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</si>
  <si>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</si>
  <si>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</si>
  <si>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</si>
  <si>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</si>
  <si>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</si>
  <si>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</si>
  <si>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</si>
  <si>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</si>
  <si>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</si>
  <si>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</si>
  <si>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</si>
  <si>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</si>
  <si>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</si>
  <si>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</si>
  <si>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</si>
  <si>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</si>
  <si>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</si>
  <si>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</si>
  <si>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</si>
  <si>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</si>
  <si>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</si>
  <si>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</si>
  <si>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</si>
  <si>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</si>
  <si>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</si>
  <si>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</si>
  <si>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</si>
  <si>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</si>
  <si>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</si>
  <si>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</si>
  <si>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</si>
  <si>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</si>
  <si>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</si>
  <si>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</si>
  <si>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</si>
  <si>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</si>
  <si>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</si>
  <si>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</si>
  <si>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</si>
  <si>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</si>
  <si>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</si>
  <si>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</si>
  <si>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</si>
  <si>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</si>
  <si>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</si>
  <si>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</si>
  <si>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</si>
  <si>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</si>
  <si>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</si>
  <si>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</si>
  <si>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</si>
  <si>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</si>
  <si>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</si>
  <si>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</si>
  <si>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</si>
  <si>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</si>
  <si>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</si>
  <si>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</si>
  <si>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</si>
  <si>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</si>
  <si>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</si>
  <si>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</si>
  <si>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</si>
  <si>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</si>
  <si>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</si>
  <si>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</si>
  <si>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</si>
  <si>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</si>
  <si>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</si>
  <si>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</si>
  <si>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</si>
  <si>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</si>
  <si>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</si>
  <si>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</si>
  <si>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</si>
  <si>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</si>
  <si>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</si>
  <si>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</si>
  <si>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</si>
  <si>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</si>
  <si>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</si>
  <si>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</si>
  <si>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</si>
  <si>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</si>
  <si>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</si>
  <si>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</si>
  <si>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</si>
  <si>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</si>
  <si>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</si>
  <si>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</si>
  <si>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</si>
  <si>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</si>
  <si>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</si>
  <si>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</si>
  <si>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</si>
  <si>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</si>
  <si>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</si>
  <si>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</si>
  <si>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</si>
  <si>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</si>
  <si>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</si>
  <si>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</si>
  <si>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</si>
  <si>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</si>
  <si>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</si>
  <si>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</si>
  <si>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</si>
  <si>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</si>
  <si>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</si>
  <si>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</si>
  <si>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</si>
  <si>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</si>
  <si>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</si>
  <si>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</si>
  <si>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</si>
  <si>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</si>
  <si>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</si>
  <si>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</si>
  <si>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</si>
  <si>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</si>
  <si>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3. [00:50] Aux. control 프로그램 종료 됨.</t>
    <phoneticPr fontId="3" type="noConversion"/>
  </si>
  <si>
    <t>2. [00:45] Aux. control 프로그램 종료 됨.</t>
    <phoneticPr fontId="3" type="noConversion"/>
  </si>
  <si>
    <t>1. [22:35-02:05] 구름에 의한 관측 대기</t>
    <phoneticPr fontId="3" type="noConversion"/>
  </si>
  <si>
    <t>M_005303-005304:M</t>
    <phoneticPr fontId="3" type="noConversion"/>
  </si>
  <si>
    <t>2. [005219-005285] 관측 대기간 돔플랫 촬영</t>
    <phoneticPr fontId="3" type="noConversion"/>
  </si>
  <si>
    <t>NE</t>
    <phoneticPr fontId="3" type="noConversion"/>
  </si>
  <si>
    <t>M_005397</t>
    <phoneticPr fontId="3" type="noConversion"/>
  </si>
  <si>
    <t>3. [05:55-06:23] ics crash</t>
    <phoneticPr fontId="3" type="noConversion"/>
  </si>
  <si>
    <t>M_005509-005510:T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</si>
</sst>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46184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68.646408839778999</v>
      </c>
      <c r="M3" s="113"/>
      <c r="N3" s="62" t="s">
        <v>3</v>
      </c>
      <c r="O3" s="113">
        <f>(P31-P33)/P31*100</f>
        <v>96.132596685082873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/>
      <c r="E9" s="7">
        <v>5.8</v>
      </c>
      <c r="F9" s="7">
        <v>22</v>
      </c>
      <c r="G9" s="32" t="s">
        <v>180</v>
      </c>
      <c r="H9" s="7">
        <v>4.9000000000000004</v>
      </c>
      <c r="I9" s="32">
        <v>18.100000000000001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0.18680555555555556</v>
      </c>
      <c r="D10" s="7">
        <v>1.2</v>
      </c>
      <c r="E10" s="7">
        <v>6.5</v>
      </c>
      <c r="F10" s="7">
        <v>33</v>
      </c>
      <c r="G10" s="32" t="s">
        <v>190</v>
      </c>
      <c r="H10" s="7">
        <v>1.6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0.4513888888888889</v>
      </c>
      <c r="D11" s="12">
        <v>1.4</v>
      </c>
      <c r="E11" s="12">
        <v>8</v>
      </c>
      <c r="F11" s="12">
        <v>27</v>
      </c>
      <c r="G11" s="32" t="s">
        <v>180</v>
      </c>
      <c r="H11" s="7">
        <v>3.7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23.502777777777776</v>
      </c>
      <c r="D12" s="16">
        <f>AVERAGE(D9:D11)</f>
        <v>1.2999999999999998</v>
      </c>
      <c r="E12" s="16">
        <f>AVERAGE(E9:E11)</f>
        <v>6.7666666666666666</v>
      </c>
      <c r="F12" s="17">
        <f>AVERAGE(F9:F11)</f>
        <v>27.333333333333332</v>
      </c>
      <c r="G12" s="18"/>
      <c r="H12" s="19">
        <f>AVERAGE(H9:H11)</f>
        <v>3.4</v>
      </c>
      <c r="I12" s="1"/>
      <c r="J12" s="20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181</v>
      </c>
      <c r="F16" s="23" t="s">
        <v>182</v>
      </c>
      <c r="G16" s="23" t="s">
        <v>183</v>
      </c>
      <c r="H16" s="23" t="s">
        <v>181</v>
      </c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0.91666666666666663</v>
      </c>
      <c r="D17" s="24">
        <v>0.92152777777777783</v>
      </c>
      <c r="E17" s="24">
        <v>2.6388888888888889E-2</v>
      </c>
      <c r="F17" s="24">
        <v>8.6805555555555566E-2</v>
      </c>
      <c r="G17" s="24">
        <v>0.42638888888888887</v>
      </c>
      <c r="H17" s="24">
        <v>0.4513888888888889</v>
      </c>
      <c r="I17" s="24"/>
      <c r="J17" s="24"/>
      <c r="K17" s="24"/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5213</v>
      </c>
      <c r="D18" s="23">
        <v>5214</v>
      </c>
      <c r="E18" s="23">
        <v>5219</v>
      </c>
      <c r="F18" s="23">
        <v>5286</v>
      </c>
      <c r="G18" s="23">
        <v>5508</v>
      </c>
      <c r="H18" s="23">
        <v>5523</v>
      </c>
      <c r="I18" s="23"/>
      <c r="J18" s="23"/>
      <c r="K18" s="23"/>
      <c r="L18" s="23"/>
      <c r="M18" s="23"/>
      <c r="N18" s="23"/>
      <c r="O18" s="23"/>
      <c r="P18" s="23">
        <v>5528</v>
      </c>
    </row>
    <row r="19" spans="2:16" ht="14.15" customHeight="1" thickBot="1" x14ac:dyDescent="0.5">
      <c r="B19" s="11" t="s">
        <v>44</v>
      </c>
      <c r="C19" s="25"/>
      <c r="D19" s="23">
        <v>5218</v>
      </c>
      <c r="E19" s="23">
        <v>5285</v>
      </c>
      <c r="F19" s="26">
        <v>5507</v>
      </c>
      <c r="G19" s="26">
        <v>5522</v>
      </c>
      <c r="H19" s="26">
        <v>5527</v>
      </c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67</v>
      </c>
      <c r="F20" s="29">
        <f t="shared" si="0"/>
        <v>222</v>
      </c>
      <c r="G20" s="29">
        <f t="shared" si="0"/>
        <v>15</v>
      </c>
      <c r="H20" s="29">
        <f t="shared" si="0"/>
        <v>5</v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0.45694444444444443</v>
      </c>
    </row>
    <row r="31" spans="2:16" ht="14.15" customHeight="1" x14ac:dyDescent="0.45">
      <c r="B31" s="33" t="s">
        <v>164</v>
      </c>
      <c r="C31" s="43">
        <v>0.39444444444444443</v>
      </c>
      <c r="D31" s="6">
        <v>4.2361111111111106E-2</v>
      </c>
      <c r="E31" s="6"/>
      <c r="F31" s="6"/>
      <c r="G31" s="6"/>
      <c r="H31" s="6"/>
      <c r="I31" s="6"/>
      <c r="J31" s="6">
        <v>2.0833333333333332E-2</v>
      </c>
      <c r="K31" s="6">
        <v>4.5138888888888888E-2</v>
      </c>
      <c r="L31" s="6"/>
      <c r="M31" s="6"/>
      <c r="N31" s="6"/>
      <c r="O31" s="44"/>
      <c r="P31" s="42">
        <f>SUM(C31:N31)</f>
        <v>0.50277777777777777</v>
      </c>
    </row>
    <row r="32" spans="2:16" ht="14.15" customHeight="1" x14ac:dyDescent="0.45">
      <c r="B32" s="33" t="s">
        <v>64</v>
      </c>
      <c r="C32" s="45">
        <v>5.486111111111111E-2</v>
      </c>
      <c r="D32" s="46">
        <v>4.2361111111111106E-2</v>
      </c>
      <c r="E32" s="46"/>
      <c r="F32" s="46"/>
      <c r="G32" s="46"/>
      <c r="H32" s="46"/>
      <c r="I32" s="46"/>
      <c r="J32" s="46">
        <v>2.0833333333333332E-2</v>
      </c>
      <c r="K32" s="46">
        <v>2.013888888888889E-2</v>
      </c>
      <c r="L32" s="46"/>
      <c r="M32" s="46"/>
      <c r="N32" s="46"/>
      <c r="O32" s="47"/>
      <c r="P32" s="42">
        <f>SUM(C32:N32)</f>
        <v>0.13819444444444443</v>
      </c>
    </row>
    <row r="33" spans="2:16" ht="14.15" customHeight="1" thickBot="1" x14ac:dyDescent="0.5">
      <c r="B33" s="96" t="s">
        <v>65</v>
      </c>
      <c r="C33" s="48">
        <v>1.9444444444444445E-2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1.9444444444444445E-2</v>
      </c>
    </row>
    <row r="34" spans="2:16" ht="14.15" customHeight="1" x14ac:dyDescent="0.45">
      <c r="B34" s="31" t="s">
        <v>165</v>
      </c>
      <c r="C34" s="97">
        <f>C31-C32-C33</f>
        <v>0.32013888888888892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2.4999999999999998E-2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0.34513888888888894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 t="s">
        <v>191</v>
      </c>
      <c r="F36" s="133"/>
      <c r="G36" s="132" t="s">
        <v>193</v>
      </c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187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189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192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1107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-167.1</v>
      </c>
      <c r="D72" s="56">
        <v>-166.7</v>
      </c>
      <c r="E72" s="90" t="s">
        <v>117</v>
      </c>
      <c r="F72" s="56">
        <v>17.2</v>
      </c>
      <c r="G72" s="56">
        <v>17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-169.9</v>
      </c>
      <c r="D73" s="56">
        <v>-171</v>
      </c>
      <c r="E73" s="92" t="s">
        <v>121</v>
      </c>
      <c r="F73" s="57">
        <v>23.7</v>
      </c>
      <c r="G73" s="57">
        <v>19.5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-192.7</v>
      </c>
      <c r="D74" s="56">
        <v>-192.7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-110.4</v>
      </c>
      <c r="D75" s="56">
        <v>-117.7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24.4</v>
      </c>
      <c r="D76" s="56">
        <v>25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21.1</v>
      </c>
      <c r="D77" s="56">
        <v>21.7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19.399999999999999</v>
      </c>
      <c r="D78" s="56">
        <v>20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18.2</v>
      </c>
      <c r="D79" s="56">
        <v>18.8</v>
      </c>
      <c r="E79" s="90" t="s">
        <v>151</v>
      </c>
      <c r="F79" s="56">
        <v>6.6</v>
      </c>
      <c r="G79" s="56">
        <v>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9.6199999999999994E-5</v>
      </c>
      <c r="D80" s="60">
        <v>1.01E-4</v>
      </c>
      <c r="E80" s="92" t="s">
        <v>156</v>
      </c>
      <c r="F80" s="57">
        <v>40</v>
      </c>
      <c r="G80" s="57">
        <v>32.799999999999997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184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186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185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2026-06-11T11:01:56Z</dcterms:modified>
</cp:coreProperties>
</file>