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3F7E226C-FE83-4197-86A3-D07C95585601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<sst xmlns="http://schemas.openxmlformats.org/spreadsheetml/2006/main" count="242" uniqueCount="226">
  <si>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</si>
  <si>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</si>
  <si>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</si>
  <si>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</si>
  <si>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</si>
  <si>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</si>
  <si>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</si>
  <si>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</si>
  <si>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</si>
  <si>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</si>
  <si>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</si>
  <si>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</si>
  <si>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</si>
  <si>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</si>
  <si>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</si>
  <si>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</si>
  <si>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</si>
  <si>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</si>
  <si>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</si>
  <si>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</si>
  <si>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</si>
  <si>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</si>
  <si>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</si>
  <si>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</si>
  <si>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</si>
  <si>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</si>
  <si>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</si>
  <si>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</si>
  <si>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</si>
  <si>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</si>
  <si>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</si>
  <si>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</si>
  <si>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</si>
  <si>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</si>
  <si>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</si>
  <si>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</si>
  <si>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</si>
  <si>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</si>
  <si>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</si>
  <si>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</si>
  <si>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</si>
  <si>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</si>
  <si>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</si>
  <si>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</si>
  <si>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</si>
  <si>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</si>
  <si>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</si>
  <si>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</si>
  <si>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</si>
  <si>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</si>
  <si>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</si>
  <si>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</si>
  <si>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</si>
  <si>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</si>
  <si>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</si>
  <si>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</si>
  <si>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</si>
  <si>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</si>
  <si>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</si>
  <si>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</si>
  <si>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</si>
  <si>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</si>
  <si>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</si>
  <si>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</si>
  <si>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</si>
  <si>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</si>
  <si>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</si>
  <si>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</si>
  <si>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</si>
  <si>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</si>
  <si>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</si>
  <si>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</si>
  <si>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</si>
  <si>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</si>
  <si>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</si>
  <si>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</si>
  <si>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</si>
  <si>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</si>
  <si>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</si>
  <si>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</si>
  <si>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</si>
  <si>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</si>
  <si>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</si>
  <si>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</si>
  <si>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</si>
  <si>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</si>
  <si>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</si>
  <si>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</si>
  <si>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</si>
  <si>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</si>
  <si>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</si>
  <si>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</si>
  <si>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</si>
  <si>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</si>
  <si>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</si>
  <si>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</si>
  <si>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</si>
  <si>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</si>
  <si>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</si>
  <si>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</si>
  <si>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</si>
  <si>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</si>
  <si>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</si>
  <si>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</si>
  <si>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</si>
  <si>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</si>
  <si>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</si>
  <si>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</si>
  <si>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</si>
  <si>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</si>
  <si>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</si>
  <si>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</si>
  <si>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</si>
  <si>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</si>
  <si>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</si>
  <si>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</si>
  <si>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</si>
  <si>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</si>
  <si>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</si>
  <si>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</si>
  <si>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</si>
  <si>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</si>
  <si>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</si>
  <si>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</si>
  <si>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</si>
  <si>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</si>
  <si>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</si>
  <si>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</si>
  <si>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</si>
  <si>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</si>
  <si>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</si>
  <si>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</si>
  <si>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</si>
  <si>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</si>
  <si>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</si>
  <si>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</si>
  <si>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</si>
  <si>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</si>
  <si>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</si>
  <si>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</si>
  <si>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</si>
  <si>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</si>
  <si>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</si>
  <si>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</si>
  <si>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</si>
  <si>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</si>
  <si>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</si>
  <si>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</si>
  <si>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</si>
  <si>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</si>
  <si>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</si>
  <si>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</si>
  <si>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</si>
  <si>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</si>
  <si>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</si>
  <si>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</si>
  <si>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</si>
  <si>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</si>
  <si>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</si>
  <si>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</si>
  <si>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</si>
  <si>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</si>
  <si>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</si>
  <si>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</si>
  <si>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</si>
  <si>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</si>
  <si>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</si>
  <si>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</si>
  <si>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</si>
  <si>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</si>
  <si>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</si>
  <si>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</si>
  <si>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</si>
  <si>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</si>
  <si>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</si>
  <si>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</si>
  <si>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</si>
  <si>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</si>
  <si>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</si>
  <si>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</si>
  <si>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</si>
  <si>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</si>
  <si>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</si>
  <si>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</si>
  <si>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ENG-KSP</t>
    <phoneticPr fontId="3" type="noConversion"/>
  </si>
  <si>
    <t>TMT</t>
    <phoneticPr fontId="3" type="noConversion"/>
  </si>
  <si>
    <t>N</t>
    <phoneticPr fontId="3" type="noConversion"/>
  </si>
  <si>
    <t>M_002443-002444:K</t>
    <phoneticPr fontId="3" type="noConversion"/>
  </si>
  <si>
    <t>E_002448</t>
    <phoneticPr fontId="3" type="noConversion"/>
  </si>
  <si>
    <t>E_002471</t>
    <phoneticPr fontId="3" type="noConversion"/>
  </si>
  <si>
    <t>L_002495-002504</t>
    <phoneticPr fontId="3" type="noConversion"/>
  </si>
  <si>
    <t>L_002506</t>
    <phoneticPr fontId="3" type="noConversion"/>
  </si>
  <si>
    <t>L_002514</t>
    <phoneticPr fontId="3" type="noConversion"/>
  </si>
  <si>
    <t>L_002527</t>
    <phoneticPr fontId="3" type="noConversion"/>
  </si>
  <si>
    <t>L_002529-002532</t>
    <phoneticPr fontId="3" type="noConversion"/>
  </si>
  <si>
    <t>L_002547</t>
    <phoneticPr fontId="3" type="noConversion"/>
  </si>
  <si>
    <t>L_002550-002551</t>
    <phoneticPr fontId="3" type="noConversion"/>
  </si>
  <si>
    <t>L_002559</t>
    <phoneticPr fontId="3" type="noConversion"/>
  </si>
  <si>
    <t>E_002445-002451</t>
    <phoneticPr fontId="3" type="noConversion"/>
  </si>
  <si>
    <t>3. [E_002471] Readout 중 full shutter가 닫히지 않음</t>
    <phoneticPr fontId="3" type="noConversion"/>
  </si>
  <si>
    <t>2. [E_002448] 필터 없이 관측된 영상</t>
    <phoneticPr fontId="3" type="noConversion"/>
  </si>
  <si>
    <t>1. [E_002445-002451] Readout 중 full shutter가 닫히지 않음</t>
    <phoneticPr fontId="3" type="noConversion"/>
  </si>
  <si>
    <t>L_002569-002570</t>
    <phoneticPr fontId="3" type="noConversion"/>
  </si>
  <si>
    <t>L_002572-002573</t>
    <phoneticPr fontId="3" type="noConversion"/>
  </si>
  <si>
    <t>L_002578</t>
    <phoneticPr fontId="3" type="noConversion"/>
  </si>
  <si>
    <t>L_002580</t>
    <phoneticPr fontId="3" type="noConversion"/>
  </si>
  <si>
    <t>L_002590-002595</t>
    <phoneticPr fontId="3" type="noConversion"/>
  </si>
  <si>
    <t>L_002610-002612</t>
    <phoneticPr fontId="3" type="noConversion"/>
  </si>
  <si>
    <t>L_002614</t>
    <phoneticPr fontId="3" type="noConversion"/>
  </si>
  <si>
    <t>E_002621-002622</t>
    <phoneticPr fontId="3" type="noConversion"/>
  </si>
  <si>
    <t>C_002640</t>
    <phoneticPr fontId="3" type="noConversion"/>
  </si>
  <si>
    <t>C_002644</t>
    <phoneticPr fontId="3" type="noConversion"/>
  </si>
  <si>
    <t>L_002647</t>
    <phoneticPr fontId="3" type="noConversion"/>
  </si>
  <si>
    <t>L_002658</t>
    <phoneticPr fontId="3" type="noConversion"/>
  </si>
  <si>
    <t>L_002660-002661</t>
    <phoneticPr fontId="3" type="noConversion"/>
  </si>
  <si>
    <t>L_002663-002669</t>
    <phoneticPr fontId="3" type="noConversion"/>
  </si>
  <si>
    <t>L_002673-002674</t>
    <phoneticPr fontId="3" type="noConversion"/>
  </si>
  <si>
    <t>L_002676-002677</t>
    <phoneticPr fontId="3" type="noConversion"/>
  </si>
  <si>
    <t>L_002679-002681</t>
    <phoneticPr fontId="3" type="noConversion"/>
  </si>
  <si>
    <t>L_002690</t>
    <phoneticPr fontId="3" type="noConversion"/>
  </si>
  <si>
    <t>L_002712</t>
    <phoneticPr fontId="3" type="noConversion"/>
  </si>
  <si>
    <t>L_002714-002715</t>
    <phoneticPr fontId="3" type="noConversion"/>
  </si>
  <si>
    <t>L_002721-002723</t>
    <phoneticPr fontId="3" type="noConversion"/>
  </si>
  <si>
    <t>2. Readout 도중, Aux controls 프로그램이 5회 종료됨 (00:51 / 02:13 / 05:04 / 05:41 / 06:33)</t>
    <phoneticPr fontId="3" type="noConversion"/>
  </si>
  <si>
    <t>3. [10:48] Aux computer down, 재부팅 조치</t>
    <phoneticPr fontId="3" type="noConversion"/>
  </si>
  <si>
    <t>4. [E_002621-002622] shutter 오류로 닫힌 채 관측됨, FSA recycle 조치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</si>
</sst>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31" zoomScale="145" zoomScaleNormal="145" workbookViewId="0">
      <selection activeCell="B47" sqref="B47:P4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46174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0.95833333333333337</v>
      </c>
      <c r="D9" s="7">
        <v>1.4</v>
      </c>
      <c r="E9" s="7">
        <v>14.5</v>
      </c>
      <c r="F9" s="7">
        <v>17</v>
      </c>
      <c r="G9" s="32" t="s">
        <v>186</v>
      </c>
      <c r="H9" s="7">
        <v>3.4</v>
      </c>
      <c r="I9" s="32">
        <v>99.5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0.20902777777777778</v>
      </c>
      <c r="D10" s="7">
        <v>1.4</v>
      </c>
      <c r="E10" s="7">
        <v>13.5</v>
      </c>
      <c r="F10" s="7">
        <v>9</v>
      </c>
      <c r="G10" s="32" t="s">
        <v>186</v>
      </c>
      <c r="H10" s="7">
        <v>5.4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0.44722222222222219</v>
      </c>
      <c r="D11" s="12">
        <v>2.2000000000000002</v>
      </c>
      <c r="E11" s="12">
        <v>13.4</v>
      </c>
      <c r="F11" s="12">
        <v>14</v>
      </c>
      <c r="G11" s="32" t="s">
        <v>186</v>
      </c>
      <c r="H11" s="7">
        <v>4.9000000000000004</v>
      </c>
      <c r="I11" s="13"/>
      <c r="J11" s="8">
        <f>IF(L11, 1, 0) + IF(M11, 2, 0) + IF(N11, 4, 0) + IF(O11, 8, 0) + IF(P11, 16, 0)</f>
        <v>1</v>
      </c>
      <c r="K11" s="9" t="b">
        <v>0</v>
      </c>
      <c r="L11" s="9" t="b">
        <v>1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23.488888888888891</v>
      </c>
      <c r="D12" s="16">
        <f>AVERAGE(D9:D11)</f>
        <v>1.6666666666666667</v>
      </c>
      <c r="E12" s="16">
        <f>AVERAGE(E9:E11)</f>
        <v>13.799999999999999</v>
      </c>
      <c r="F12" s="17">
        <f>AVERAGE(F9:F11)</f>
        <v>13.333333333333334</v>
      </c>
      <c r="G12" s="18"/>
      <c r="H12" s="19">
        <f>AVERAGE(H9:H11)</f>
        <v>4.5666666666666673</v>
      </c>
      <c r="I12" s="1"/>
      <c r="J12" s="20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185</v>
      </c>
      <c r="F16" s="23" t="s">
        <v>180</v>
      </c>
      <c r="G16" s="23" t="s">
        <v>184</v>
      </c>
      <c r="H16" s="23" t="s">
        <v>183</v>
      </c>
      <c r="I16" s="23" t="s">
        <v>182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0.93402777777777779</v>
      </c>
      <c r="D17" s="24">
        <v>0.93541666666666667</v>
      </c>
      <c r="E17" s="24">
        <v>0.95833333333333337</v>
      </c>
      <c r="F17" s="24">
        <v>0.96458333333333324</v>
      </c>
      <c r="G17" s="24">
        <v>0.98819444444444438</v>
      </c>
      <c r="H17" s="24">
        <v>4.7916666666666663E-2</v>
      </c>
      <c r="I17" s="24">
        <v>0.45902777777777781</v>
      </c>
      <c r="J17" s="24"/>
      <c r="K17" s="24"/>
      <c r="L17" s="24"/>
      <c r="M17" s="24"/>
      <c r="N17" s="24"/>
      <c r="O17" s="24"/>
      <c r="P17" s="24">
        <v>0.46527777777777773</v>
      </c>
    </row>
    <row r="18" spans="2:16" ht="14.15" customHeight="1" x14ac:dyDescent="0.45">
      <c r="B18" s="31" t="s">
        <v>43</v>
      </c>
      <c r="C18" s="23">
        <v>2436</v>
      </c>
      <c r="D18" s="23">
        <v>2437</v>
      </c>
      <c r="E18" s="23">
        <v>2442</v>
      </c>
      <c r="F18" s="23">
        <v>2445</v>
      </c>
      <c r="G18" s="23">
        <v>2455</v>
      </c>
      <c r="H18" s="23">
        <v>2495</v>
      </c>
      <c r="I18" s="23">
        <v>2765</v>
      </c>
      <c r="J18" s="23"/>
      <c r="K18" s="23"/>
      <c r="L18" s="23"/>
      <c r="M18" s="23"/>
      <c r="N18" s="23"/>
      <c r="O18" s="23"/>
      <c r="P18" s="23">
        <v>2770</v>
      </c>
    </row>
    <row r="19" spans="2:16" ht="14.15" customHeight="1" thickBot="1" x14ac:dyDescent="0.5">
      <c r="B19" s="11" t="s">
        <v>44</v>
      </c>
      <c r="C19" s="25"/>
      <c r="D19" s="23">
        <v>2441</v>
      </c>
      <c r="E19" s="26">
        <v>2444</v>
      </c>
      <c r="F19" s="23">
        <v>2454</v>
      </c>
      <c r="G19" s="26">
        <v>2494</v>
      </c>
      <c r="H19" s="23">
        <v>2764</v>
      </c>
      <c r="I19" s="26">
        <v>2769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3</v>
      </c>
      <c r="F20" s="29">
        <f t="shared" si="0"/>
        <v>10</v>
      </c>
      <c r="G20" s="29">
        <f t="shared" si="0"/>
        <v>40</v>
      </c>
      <c r="H20" s="29">
        <f t="shared" si="0"/>
        <v>270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0.37291666666666662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>
        <v>6.0416666666666667E-2</v>
      </c>
      <c r="P30" s="42">
        <f>SUM(C30:J30,L30:N30)</f>
        <v>0.39374999999999993</v>
      </c>
    </row>
    <row r="31" spans="2:16" ht="14.15" customHeight="1" x14ac:dyDescent="0.45">
      <c r="B31" s="33" t="s">
        <v>164</v>
      </c>
      <c r="C31" s="43">
        <v>0.39930555555555558</v>
      </c>
      <c r="D31" s="6">
        <v>5.9722222222222225E-2</v>
      </c>
      <c r="E31" s="6"/>
      <c r="F31" s="6"/>
      <c r="G31" s="6"/>
      <c r="H31" s="6"/>
      <c r="I31" s="6"/>
      <c r="J31" s="6">
        <v>2.361111111111111E-2</v>
      </c>
      <c r="K31" s="6">
        <v>6.2499999999999995E-3</v>
      </c>
      <c r="L31" s="6"/>
      <c r="M31" s="6"/>
      <c r="N31" s="6"/>
      <c r="O31" s="44"/>
      <c r="P31" s="42">
        <f>SUM(C31:N31)</f>
        <v>0.48888888888888893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0.39930555555555558</v>
      </c>
      <c r="D34" s="97">
        <f t="shared" ref="D34:M34" si="2">D31-D32-D33</f>
        <v>5.9722222222222225E-2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2.361111111111111E-2</v>
      </c>
      <c r="K34" s="97">
        <f t="shared" si="2"/>
        <v>6.2499999999999995E-3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0.48888888888888893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187</v>
      </c>
      <c r="D36" s="133"/>
      <c r="E36" s="132" t="s">
        <v>198</v>
      </c>
      <c r="F36" s="133"/>
      <c r="G36" s="132" t="s">
        <v>188</v>
      </c>
      <c r="H36" s="133"/>
      <c r="I36" s="132" t="s">
        <v>189</v>
      </c>
      <c r="J36" s="133"/>
      <c r="K36" s="132" t="s">
        <v>190</v>
      </c>
      <c r="L36" s="133"/>
      <c r="M36" s="132" t="s">
        <v>191</v>
      </c>
      <c r="N36" s="133"/>
      <c r="O36" s="132" t="s">
        <v>192</v>
      </c>
      <c r="P36" s="133"/>
    </row>
    <row r="37" spans="2:16" ht="18" customHeight="1" x14ac:dyDescent="0.45">
      <c r="B37" s="145"/>
      <c r="C37" s="132" t="s">
        <v>193</v>
      </c>
      <c r="D37" s="133"/>
      <c r="E37" s="134" t="s">
        <v>194</v>
      </c>
      <c r="F37" s="134"/>
      <c r="G37" s="132" t="s">
        <v>195</v>
      </c>
      <c r="H37" s="133"/>
      <c r="I37" s="135" t="s">
        <v>196</v>
      </c>
      <c r="J37" s="134"/>
      <c r="K37" s="134" t="s">
        <v>197</v>
      </c>
      <c r="L37" s="134"/>
      <c r="M37" s="134" t="s">
        <v>202</v>
      </c>
      <c r="N37" s="134"/>
      <c r="O37" s="134" t="s">
        <v>203</v>
      </c>
      <c r="P37" s="134"/>
    </row>
    <row r="38" spans="2:16" ht="18" customHeight="1" x14ac:dyDescent="0.45">
      <c r="B38" s="145"/>
      <c r="C38" s="134" t="s">
        <v>204</v>
      </c>
      <c r="D38" s="134"/>
      <c r="E38" s="134" t="s">
        <v>205</v>
      </c>
      <c r="F38" s="134"/>
      <c r="G38" s="134" t="s">
        <v>206</v>
      </c>
      <c r="H38" s="134"/>
      <c r="I38" s="134" t="s">
        <v>207</v>
      </c>
      <c r="J38" s="134"/>
      <c r="K38" s="134" t="s">
        <v>208</v>
      </c>
      <c r="L38" s="134"/>
      <c r="M38" s="134" t="s">
        <v>209</v>
      </c>
      <c r="N38" s="134"/>
      <c r="O38" s="134" t="s">
        <v>210</v>
      </c>
      <c r="P38" s="134"/>
    </row>
    <row r="39" spans="2:16" ht="18" customHeight="1" x14ac:dyDescent="0.45">
      <c r="B39" s="145"/>
      <c r="C39" s="134" t="s">
        <v>211</v>
      </c>
      <c r="D39" s="134"/>
      <c r="E39" s="134" t="s">
        <v>212</v>
      </c>
      <c r="F39" s="134"/>
      <c r="G39" s="134" t="s">
        <v>213</v>
      </c>
      <c r="H39" s="134"/>
      <c r="I39" s="135" t="s">
        <v>214</v>
      </c>
      <c r="J39" s="134"/>
      <c r="K39" s="134" t="s">
        <v>215</v>
      </c>
      <c r="L39" s="134"/>
      <c r="M39" s="134" t="s">
        <v>216</v>
      </c>
      <c r="N39" s="134"/>
      <c r="O39" s="134" t="s">
        <v>217</v>
      </c>
      <c r="P39" s="134"/>
    </row>
    <row r="40" spans="2:16" ht="18" customHeight="1" x14ac:dyDescent="0.45">
      <c r="B40" s="145"/>
      <c r="C40" s="134" t="s">
        <v>218</v>
      </c>
      <c r="D40" s="134"/>
      <c r="E40" s="134" t="s">
        <v>219</v>
      </c>
      <c r="F40" s="134"/>
      <c r="G40" s="135" t="s">
        <v>220</v>
      </c>
      <c r="H40" s="134"/>
      <c r="I40" s="134" t="s">
        <v>221</v>
      </c>
      <c r="J40" s="134"/>
      <c r="K40" s="134" t="s">
        <v>222</v>
      </c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201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200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 t="s">
        <v>199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 t="s">
        <v>225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>
        <v>1.85</v>
      </c>
      <c r="F53" s="100">
        <v>2.76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640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-163.6</v>
      </c>
      <c r="D72" s="56">
        <v>-163.9</v>
      </c>
      <c r="E72" s="90" t="s">
        <v>117</v>
      </c>
      <c r="F72" s="56">
        <v>18.399999999999999</v>
      </c>
      <c r="G72" s="56">
        <v>17.600000000000001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-165.6</v>
      </c>
      <c r="D73" s="56">
        <v>-165.4</v>
      </c>
      <c r="E73" s="92" t="s">
        <v>121</v>
      </c>
      <c r="F73" s="57">
        <v>16.5</v>
      </c>
      <c r="G73" s="57">
        <v>14.9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-197</v>
      </c>
      <c r="D74" s="56">
        <v>-192</v>
      </c>
      <c r="E74" s="92" t="s">
        <v>126</v>
      </c>
      <c r="F74" s="58">
        <v>15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-110.5</v>
      </c>
      <c r="D75" s="56">
        <v>-111.3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27.3</v>
      </c>
      <c r="D76" s="56">
        <v>26.6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23.2</v>
      </c>
      <c r="D77" s="56">
        <v>22.6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21.2</v>
      </c>
      <c r="D78" s="56">
        <v>20.6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19.8</v>
      </c>
      <c r="D79" s="56">
        <v>19.100000000000001</v>
      </c>
      <c r="E79" s="90" t="s">
        <v>151</v>
      </c>
      <c r="F79" s="56">
        <v>14.7</v>
      </c>
      <c r="G79" s="56">
        <v>13.9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1.0399999999999999E-4</v>
      </c>
      <c r="D80" s="60">
        <v>1.2999999999999999E-4</v>
      </c>
      <c r="E80" s="92" t="s">
        <v>156</v>
      </c>
      <c r="F80" s="57">
        <v>20</v>
      </c>
      <c r="G80" s="57">
        <v>16.8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223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 t="s">
        <v>224</v>
      </c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2026-06-01T11:27:18Z</dcterms:modified>
</cp:coreProperties>
</file>