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4EE77B68-23CF-44FE-B869-67A4BCEF57D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<sst xmlns="http://schemas.openxmlformats.org/spreadsheetml/2006/main" count="211" uniqueCount="197">
  <si>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</si>
  <si>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</si>
  <si>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</si>
  <si>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</si>
  <si>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</si>
  <si>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</si>
  <si>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</si>
  <si>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</si>
  <si>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</si>
  <si>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</si>
  <si>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</si>
  <si>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</si>
  <si>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</si>
  <si>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</si>
  <si>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</si>
  <si>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</si>
  <si>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</si>
  <si>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</si>
  <si>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</si>
  <si>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</si>
  <si>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</si>
  <si>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</si>
  <si>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</si>
  <si>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</si>
  <si>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</si>
  <si>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</si>
  <si>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</si>
  <si>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</si>
  <si>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</si>
  <si>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</si>
  <si>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</si>
  <si>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</si>
  <si>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</si>
  <si>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</si>
  <si>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</si>
  <si>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</si>
  <si>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</si>
  <si>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</si>
  <si>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</si>
  <si>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</si>
  <si>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</si>
  <si>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</si>
  <si>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</si>
  <si>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</si>
  <si>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</si>
  <si>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</si>
  <si>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</si>
  <si>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</si>
  <si>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</si>
  <si>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</si>
  <si>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</si>
  <si>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</si>
  <si>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</si>
  <si>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</si>
  <si>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</si>
  <si>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</si>
  <si>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</si>
  <si>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</si>
  <si>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</si>
  <si>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</si>
  <si>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</si>
  <si>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</si>
  <si>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</si>
  <si>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</si>
  <si>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</si>
  <si>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</si>
  <si>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</si>
  <si>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</si>
  <si>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</si>
  <si>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</si>
  <si>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</si>
  <si>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</si>
  <si>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</si>
  <si>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</si>
  <si>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</si>
  <si>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</si>
  <si>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</si>
  <si>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</si>
  <si>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</si>
  <si>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</si>
  <si>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</si>
  <si>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</si>
  <si>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</si>
  <si>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</si>
  <si>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</si>
  <si>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</si>
  <si>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</si>
  <si>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</si>
  <si>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</si>
  <si>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</si>
  <si>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</si>
  <si>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</si>
  <si>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</si>
  <si>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</si>
  <si>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</si>
  <si>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</si>
  <si>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</si>
  <si>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</si>
  <si>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</si>
  <si>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</si>
  <si>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</si>
  <si>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</si>
  <si>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</si>
  <si>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</si>
  <si>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</si>
  <si>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</si>
  <si>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</si>
  <si>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</si>
  <si>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</si>
  <si>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</si>
  <si>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</si>
  <si>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</si>
  <si>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</si>
  <si>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</si>
  <si>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</si>
  <si>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</si>
  <si>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</si>
  <si>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</si>
  <si>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</si>
  <si>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</si>
  <si>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</si>
  <si>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</si>
  <si>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</si>
  <si>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</si>
  <si>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</si>
  <si>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</si>
  <si>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</si>
  <si>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</si>
  <si>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</si>
  <si>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</si>
  <si>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</si>
  <si>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</si>
  <si>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</si>
  <si>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</si>
  <si>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</si>
  <si>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</si>
  <si>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</si>
  <si>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</si>
  <si>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</si>
  <si>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</si>
  <si>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</si>
  <si>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</si>
  <si>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</si>
  <si>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</si>
  <si>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</si>
  <si>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</si>
  <si>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</si>
  <si>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</si>
  <si>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</si>
  <si>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</si>
  <si>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</si>
  <si>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</si>
  <si>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</si>
  <si>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</si>
  <si>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</si>
  <si>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</si>
  <si>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</si>
  <si>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</si>
  <si>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</si>
  <si>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</si>
  <si>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</si>
  <si>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</si>
  <si>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</si>
  <si>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</si>
  <si>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</si>
  <si>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</si>
  <si>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</si>
  <si>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</si>
  <si>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</si>
  <si>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</si>
  <si>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</si>
  <si>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</si>
  <si>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</si>
  <si>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</si>
  <si>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</si>
  <si>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</si>
  <si>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</si>
  <si>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</si>
  <si>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</si>
  <si>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</si>
  <si>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</si>
  <si>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</si>
  <si>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</si>
  <si>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</si>
  <si>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</si>
  <si>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</si>
  <si>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NE</t>
    <phoneticPr fontId="3" type="noConversion"/>
  </si>
  <si>
    <t>NW</t>
    <phoneticPr fontId="3" type="noConversion"/>
  </si>
  <si>
    <t>BLG</t>
    <phoneticPr fontId="3" type="noConversion"/>
  </si>
  <si>
    <t>ENG-KSP</t>
    <phoneticPr fontId="3" type="noConversion"/>
  </si>
  <si>
    <t>E_001761</t>
    <phoneticPr fontId="3" type="noConversion"/>
  </si>
  <si>
    <t>1. [E_001761] 필터 없이 관측된 영상</t>
    <phoneticPr fontId="3" type="noConversion"/>
  </si>
  <si>
    <t>M_001765-001766:N</t>
    <phoneticPr fontId="3" type="noConversion"/>
  </si>
  <si>
    <t>M_001822-001824:K</t>
    <phoneticPr fontId="3" type="noConversion"/>
  </si>
  <si>
    <t>60s/13k 60s/20k 45s/23k</t>
    <phoneticPr fontId="3" type="noConversion"/>
  </si>
  <si>
    <t>45s/16k 40s/24k 25s/26k</t>
    <phoneticPr fontId="3" type="noConversion"/>
  </si>
  <si>
    <t>2. 관측 중 Readout 때, Aux controls 프로그램이 5회 종료됨 (00:35 / 01:11 / 05:34 / 06:38 / 08:04)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</si>
</sst>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E68" sqref="E6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46172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0.94236111111111109</v>
      </c>
      <c r="D9" s="7">
        <v>1</v>
      </c>
      <c r="E9" s="7">
        <v>15.7</v>
      </c>
      <c r="F9" s="7">
        <v>13</v>
      </c>
      <c r="G9" s="34" t="s">
        <v>187</v>
      </c>
      <c r="H9" s="7">
        <v>1.3</v>
      </c>
      <c r="I9" s="34">
        <v>97.9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0.8</v>
      </c>
      <c r="E10" s="7">
        <v>16.100000000000001</v>
      </c>
      <c r="F10" s="7">
        <v>11</v>
      </c>
      <c r="G10" s="113" t="s">
        <v>185</v>
      </c>
      <c r="H10" s="7">
        <v>4.5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0.4465277777777778</v>
      </c>
      <c r="D11" s="13">
        <v>1.4</v>
      </c>
      <c r="E11" s="13">
        <v>15.1</v>
      </c>
      <c r="F11" s="13">
        <v>10</v>
      </c>
      <c r="G11" s="113" t="s">
        <v>186</v>
      </c>
      <c r="H11" s="7">
        <v>0.4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23.504166666666666</v>
      </c>
      <c r="D12" s="17">
        <f>AVERAGE(D9:D11)</f>
        <v>1.0666666666666667</v>
      </c>
      <c r="E12" s="17">
        <f>AVERAGE(E9:E11)</f>
        <v>15.633333333333333</v>
      </c>
      <c r="F12" s="18">
        <f>AVERAGE(F9:F11)</f>
        <v>11.333333333333334</v>
      </c>
      <c r="G12" s="19"/>
      <c r="H12" s="20">
        <f>AVERAGE(H9:H11)</f>
        <v>2.0666666666666669</v>
      </c>
      <c r="I12" s="21"/>
      <c r="J12" s="22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189</v>
      </c>
      <c r="H16" s="25" t="s">
        <v>188</v>
      </c>
      <c r="I16" s="25" t="s">
        <v>184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0.92152777777777783</v>
      </c>
      <c r="D17" s="26">
        <v>0.92361111111111116</v>
      </c>
      <c r="E17" s="26">
        <v>0.94236111111111109</v>
      </c>
      <c r="F17" s="26">
        <v>0.96944444444444444</v>
      </c>
      <c r="G17" s="26">
        <v>0.9902777777777777</v>
      </c>
      <c r="H17" s="26">
        <v>4.8611111111111112E-2</v>
      </c>
      <c r="I17" s="26">
        <v>0.4513888888888889</v>
      </c>
      <c r="J17" s="26"/>
      <c r="K17" s="26"/>
      <c r="L17" s="26"/>
      <c r="M17" s="26"/>
      <c r="N17" s="26"/>
      <c r="O17" s="26"/>
      <c r="P17" s="26">
        <v>0.46875</v>
      </c>
    </row>
    <row r="18" spans="2:16" ht="14.15" customHeight="1" x14ac:dyDescent="0.45">
      <c r="B18" s="33" t="s">
        <v>43</v>
      </c>
      <c r="C18" s="25">
        <v>1704</v>
      </c>
      <c r="D18" s="25">
        <v>1705</v>
      </c>
      <c r="E18" s="25">
        <v>1710</v>
      </c>
      <c r="F18" s="25">
        <v>1724</v>
      </c>
      <c r="G18" s="25">
        <v>1738</v>
      </c>
      <c r="H18" s="25">
        <v>1776</v>
      </c>
      <c r="I18" s="25">
        <v>2046</v>
      </c>
      <c r="J18" s="25"/>
      <c r="K18" s="25"/>
      <c r="L18" s="25"/>
      <c r="M18" s="25"/>
      <c r="N18" s="25"/>
      <c r="O18" s="25"/>
      <c r="P18" s="25">
        <v>2057</v>
      </c>
    </row>
    <row r="19" spans="2:16" ht="14.15" customHeight="1" thickBot="1" x14ac:dyDescent="0.5">
      <c r="B19" s="12" t="s">
        <v>44</v>
      </c>
      <c r="C19" s="27"/>
      <c r="D19" s="25">
        <v>1709</v>
      </c>
      <c r="E19" s="28">
        <v>1723</v>
      </c>
      <c r="F19" s="25">
        <v>1737</v>
      </c>
      <c r="G19" s="28">
        <v>1775</v>
      </c>
      <c r="H19" s="25">
        <v>2045</v>
      </c>
      <c r="I19" s="28">
        <v>2056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14</v>
      </c>
      <c r="G20" s="31">
        <f t="shared" si="0"/>
        <v>38</v>
      </c>
      <c r="H20" s="31">
        <f t="shared" si="0"/>
        <v>270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>
        <v>0.4513888888888889</v>
      </c>
      <c r="K23" s="115">
        <v>0.4548611111111111</v>
      </c>
      <c r="L23" s="112" t="s">
        <v>173</v>
      </c>
      <c r="M23" s="130" t="s">
        <v>194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>
        <v>0.45624999999999999</v>
      </c>
      <c r="K25" s="115">
        <v>0.45902777777777781</v>
      </c>
      <c r="L25" s="112" t="s">
        <v>174</v>
      </c>
      <c r="M25" s="130" t="s">
        <v>195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0.37361111111111112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5.7638888888888885E-2</v>
      </c>
      <c r="P30" s="44">
        <f>SUM(C30:J30,L30:N30)</f>
        <v>0.39444444444444443</v>
      </c>
    </row>
    <row r="31" spans="2:16" ht="14.15" customHeight="1" x14ac:dyDescent="0.45">
      <c r="B31" s="35" t="s">
        <v>164</v>
      </c>
      <c r="C31" s="45">
        <v>0.3979166666666667</v>
      </c>
      <c r="D31" s="6">
        <v>5.8333333333333327E-2</v>
      </c>
      <c r="E31" s="6"/>
      <c r="F31" s="6"/>
      <c r="G31" s="6"/>
      <c r="H31" s="6"/>
      <c r="I31" s="6"/>
      <c r="J31" s="6">
        <v>2.0833333333333332E-2</v>
      </c>
      <c r="K31" s="6">
        <v>2.7083333333333334E-2</v>
      </c>
      <c r="L31" s="6"/>
      <c r="M31" s="6"/>
      <c r="N31" s="6"/>
      <c r="O31" s="46"/>
      <c r="P31" s="44">
        <f>SUM(C31:N31)</f>
        <v>0.50416666666666665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0.3979166666666667</v>
      </c>
      <c r="D34" s="107">
        <f t="shared" ref="D34:M34" si="2">D31-D32-D33</f>
        <v>5.8333333333333327E-2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2.0833333333333332E-2</v>
      </c>
      <c r="K34" s="107">
        <f t="shared" si="2"/>
        <v>2.7083333333333334E-2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0.50416666666666665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 t="s">
        <v>192</v>
      </c>
      <c r="F36" s="145"/>
      <c r="G36" s="144" t="s">
        <v>193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191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0.51</v>
      </c>
      <c r="E53" s="110">
        <v>0.76</v>
      </c>
      <c r="F53" s="110">
        <v>1.08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11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-162.4</v>
      </c>
      <c r="D72" s="58">
        <v>-163.6</v>
      </c>
      <c r="E72" s="98" t="s">
        <v>117</v>
      </c>
      <c r="F72" s="58">
        <v>19.8</v>
      </c>
      <c r="G72" s="58">
        <v>17.8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-164.5</v>
      </c>
      <c r="D73" s="58">
        <v>-165.3</v>
      </c>
      <c r="E73" s="100" t="s">
        <v>121</v>
      </c>
      <c r="F73" s="59">
        <v>15.2</v>
      </c>
      <c r="G73" s="59">
        <v>13.8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-191.9</v>
      </c>
      <c r="D74" s="58">
        <v>-192.2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</v>
      </c>
      <c r="D75" s="58">
        <v>-110.2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29.5</v>
      </c>
      <c r="D76" s="58">
        <v>27.3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</v>
      </c>
      <c r="D77" s="58">
        <v>23.2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</v>
      </c>
      <c r="D78" s="58">
        <v>21.2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21.5</v>
      </c>
      <c r="D79" s="58">
        <v>19.8</v>
      </c>
      <c r="E79" s="98" t="s">
        <v>151</v>
      </c>
      <c r="F79" s="58">
        <v>19.3</v>
      </c>
      <c r="G79" s="58">
        <v>15.7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1.1900000000000001E-4</v>
      </c>
      <c r="E80" s="100" t="s">
        <v>156</v>
      </c>
      <c r="F80" s="59">
        <v>18.100000000000001</v>
      </c>
      <c r="G80" s="59">
        <v>13.6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196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2026-05-30T11:20:09Z</dcterms:modified>
</cp:coreProperties>
</file>