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5월\"/>
    </mc:Choice>
  </mc:AlternateContent>
  <xr:revisionPtr revIDLastSave="0" documentId="13_ncr:1_{D483AAF0-F7EC-45C2-903C-89DCE3A17F05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<sst xmlns="http://schemas.openxmlformats.org/spreadsheetml/2006/main" count="210" uniqueCount="194">
  <si>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</si>
  <si>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</si>
  <si>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</si>
  <si>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</si>
  <si>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</si>
  <si>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</si>
  <si>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</si>
  <si>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</si>
  <si>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</si>
  <si>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</si>
  <si>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</si>
  <si>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</si>
  <si>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</si>
  <si>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</si>
  <si>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</si>
  <si>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</si>
  <si>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</si>
  <si>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</si>
  <si>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</si>
  <si>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</si>
  <si>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</si>
  <si>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</si>
  <si>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</si>
  <si>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</si>
  <si>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</si>
  <si>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</si>
  <si>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</si>
  <si>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</si>
  <si>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</si>
  <si>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</si>
  <si>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</si>
  <si>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</si>
  <si>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</si>
  <si>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</si>
  <si>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</si>
  <si>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</si>
  <si>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</si>
  <si>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</si>
  <si>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</si>
  <si>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</si>
  <si>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</si>
  <si>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</si>
  <si>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</si>
  <si>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</si>
  <si>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</si>
  <si>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</si>
  <si>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</si>
  <si>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</si>
  <si>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</si>
  <si>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</si>
  <si>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</si>
  <si>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</si>
  <si>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</si>
  <si>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</si>
  <si>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</si>
  <si>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</si>
  <si>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</si>
  <si>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</si>
  <si>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</si>
  <si>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</si>
  <si>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</si>
  <si>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</si>
  <si>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</si>
  <si>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</si>
  <si>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</si>
  <si>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</si>
  <si>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</si>
  <si>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</si>
  <si>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</si>
  <si>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</si>
  <si>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</si>
  <si>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</si>
  <si>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</si>
  <si>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</si>
  <si>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</si>
  <si>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</si>
  <si>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</si>
  <si>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</si>
  <si>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</si>
  <si>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</si>
  <si>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</si>
  <si>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</si>
  <si>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</si>
  <si>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</si>
  <si>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</si>
  <si>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</si>
  <si>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</si>
  <si>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</si>
  <si>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</si>
  <si>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</si>
  <si>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</si>
  <si>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</si>
  <si>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</si>
  <si>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</si>
  <si>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</si>
  <si>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</si>
  <si>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</si>
  <si>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</si>
  <si>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</si>
  <si>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</si>
  <si>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</si>
  <si>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</si>
  <si>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</si>
  <si>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</si>
  <si>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</si>
  <si>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</si>
  <si>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</si>
  <si>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</si>
  <si>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</si>
  <si>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</si>
  <si>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</si>
  <si>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</si>
  <si>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</si>
  <si>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</si>
  <si>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</si>
  <si>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</si>
  <si>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</si>
  <si>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</si>
  <si>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</si>
  <si>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</si>
  <si>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</si>
  <si>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</si>
  <si>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</si>
  <si>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</si>
  <si>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</si>
  <si>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</si>
  <si>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</si>
  <si>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</si>
  <si>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</si>
  <si>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</si>
  <si>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</si>
  <si>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</si>
  <si>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</si>
  <si>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</si>
  <si>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</si>
  <si>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</si>
  <si>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</si>
  <si>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</si>
  <si>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</si>
  <si>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</si>
  <si>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</si>
  <si>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</si>
  <si>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</si>
  <si>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</si>
  <si>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</si>
  <si>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</si>
  <si>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</si>
  <si>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</si>
  <si>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</si>
  <si>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</si>
  <si>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</si>
  <si>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</si>
  <si>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</si>
  <si>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</si>
  <si>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</si>
  <si>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</si>
  <si>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</si>
  <si>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</si>
  <si>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</si>
  <si>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</si>
  <si>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</si>
  <si>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</si>
  <si>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</si>
  <si>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</si>
  <si>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</si>
  <si>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</si>
  <si>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</si>
  <si>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</si>
  <si>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</si>
  <si>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</si>
  <si>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</si>
  <si>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</si>
  <si>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</si>
  <si>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</si>
  <si>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</si>
  <si>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</si>
  <si>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</si>
  <si>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</si>
  <si>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</si>
  <si>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R</t>
    <phoneticPr fontId="3" type="noConversion"/>
  </si>
  <si>
    <t>LSST</t>
    <phoneticPr fontId="3" type="noConversion"/>
  </si>
  <si>
    <t xml:space="preserve"> </t>
    <phoneticPr fontId="3" type="noConversion"/>
  </si>
  <si>
    <t>ALL</t>
    <phoneticPr fontId="3" type="noConversion"/>
  </si>
  <si>
    <t>N</t>
    <phoneticPr fontId="3" type="noConversion"/>
  </si>
  <si>
    <t>허정환</t>
    <phoneticPr fontId="3" type="noConversion"/>
  </si>
  <si>
    <t>BLG</t>
    <phoneticPr fontId="3" type="noConversion"/>
  </si>
  <si>
    <t>KSP</t>
    <phoneticPr fontId="3" type="noConversion"/>
  </si>
  <si>
    <t>1. 월령 40% 이하로 방풍막 제거</t>
    <phoneticPr fontId="3" type="noConversion"/>
  </si>
  <si>
    <t>M_063876-063877:K</t>
    <phoneticPr fontId="3" type="noConversion"/>
  </si>
  <si>
    <t>M_063949-063950:M</t>
    <phoneticPr fontId="3" type="noConversion"/>
  </si>
  <si>
    <t>M_063957</t>
    <phoneticPr fontId="3" type="noConversion"/>
  </si>
  <si>
    <t>M_064064-064065:N</t>
    <phoneticPr fontId="3" type="noConversion"/>
  </si>
  <si>
    <t>M_064109-064110:T</t>
    <phoneticPr fontId="3" type="noConversion"/>
  </si>
  <si>
    <t>C_063931-064155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</si>
</sst>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" zoomScale="145" zoomScaleNormal="145" workbookViewId="0">
      <selection activeCell="G67" sqref="G67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46162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100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184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0.94444444444444453</v>
      </c>
      <c r="D9" s="7">
        <v>1.2</v>
      </c>
      <c r="E9" s="7">
        <v>14.2</v>
      </c>
      <c r="F9" s="7">
        <v>11</v>
      </c>
      <c r="G9" s="34" t="s">
        <v>183</v>
      </c>
      <c r="H9" s="7">
        <v>1.7</v>
      </c>
      <c r="I9" s="34">
        <v>12.5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0.21666666666666667</v>
      </c>
      <c r="D10" s="7">
        <v>0.6</v>
      </c>
      <c r="E10" s="7">
        <v>12.3</v>
      </c>
      <c r="F10" s="7">
        <v>11</v>
      </c>
      <c r="G10" s="113" t="s">
        <v>183</v>
      </c>
      <c r="H10" s="7">
        <v>0.2</v>
      </c>
      <c r="I10" s="10"/>
      <c r="J10" s="8">
        <f>IF(L10, 1, 0) + IF(M10, 2, 0) + IF(N10, 4, 0) + IF(O10, 8, 0) + IF(P10, 16, 0)</f>
        <v>1</v>
      </c>
      <c r="K10" s="11" t="b">
        <v>0</v>
      </c>
      <c r="L10" s="11" t="b">
        <v>1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0.44861111111111113</v>
      </c>
      <c r="D11" s="13">
        <v>1.3</v>
      </c>
      <c r="E11" s="13">
        <v>12.4</v>
      </c>
      <c r="F11" s="13">
        <v>9</v>
      </c>
      <c r="G11" s="113" t="s">
        <v>183</v>
      </c>
      <c r="H11" s="7">
        <v>3.4</v>
      </c>
      <c r="I11" s="14"/>
      <c r="J11" s="8">
        <f>IF(L11, 1, 0) + IF(M11, 2, 0) + IF(N11, 4, 0) + IF(O11, 8, 0) + IF(P11, 16, 0)</f>
        <v>8</v>
      </c>
      <c r="K11" s="11" t="b">
        <v>0</v>
      </c>
      <c r="L11" s="11" t="b">
        <v>0</v>
      </c>
      <c r="M11" s="11" t="b">
        <v>0</v>
      </c>
      <c r="N11" s="11" t="b">
        <v>0</v>
      </c>
      <c r="O11" s="11" t="b">
        <v>1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23.50416666666667</v>
      </c>
      <c r="D12" s="17">
        <f>AVERAGE(D9:D11)</f>
        <v>1.0333333333333332</v>
      </c>
      <c r="E12" s="17">
        <f>AVERAGE(E9:E11)</f>
        <v>12.966666666666667</v>
      </c>
      <c r="F12" s="18">
        <f>AVERAGE(F9:F11)</f>
        <v>10.333333333333334</v>
      </c>
      <c r="G12" s="19"/>
      <c r="H12" s="20">
        <f>AVERAGE(H9:H11)</f>
        <v>1.7666666666666666</v>
      </c>
      <c r="I12" s="21"/>
      <c r="J12" s="22">
        <f>AVERAGE(J9:J11)</f>
        <v>3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180</v>
      </c>
      <c r="G16" s="25" t="s">
        <v>186</v>
      </c>
      <c r="H16" s="25" t="s">
        <v>185</v>
      </c>
      <c r="I16" s="25" t="s">
        <v>182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0.92013888888888884</v>
      </c>
      <c r="D17" s="26">
        <v>0.92291666666666661</v>
      </c>
      <c r="E17" s="26">
        <v>0.94444444444444453</v>
      </c>
      <c r="F17" s="26">
        <v>0.97083333333333333</v>
      </c>
      <c r="G17" s="26">
        <v>0.99652777777777779</v>
      </c>
      <c r="H17" s="26">
        <v>9.5833333333333326E-2</v>
      </c>
      <c r="I17" s="26">
        <v>0.44861111111111113</v>
      </c>
      <c r="J17" s="26"/>
      <c r="K17" s="26"/>
      <c r="L17" s="26"/>
      <c r="M17" s="26"/>
      <c r="N17" s="26"/>
      <c r="O17" s="26"/>
      <c r="P17" s="26">
        <v>0.45208333333333334</v>
      </c>
    </row>
    <row r="18" spans="2:16" ht="14.15" customHeight="1" x14ac:dyDescent="0.45">
      <c r="B18" s="33" t="s">
        <v>43</v>
      </c>
      <c r="C18" s="25">
        <v>63818</v>
      </c>
      <c r="D18" s="25">
        <v>63819</v>
      </c>
      <c r="E18" s="25">
        <v>63826</v>
      </c>
      <c r="F18" s="25">
        <v>63841</v>
      </c>
      <c r="G18" s="25">
        <v>63851</v>
      </c>
      <c r="H18" s="25">
        <v>63913</v>
      </c>
      <c r="I18" s="25">
        <v>64156</v>
      </c>
      <c r="J18" s="25"/>
      <c r="K18" s="25"/>
      <c r="L18" s="25"/>
      <c r="M18" s="25"/>
      <c r="N18" s="25"/>
      <c r="O18" s="25"/>
      <c r="P18" s="25">
        <v>64161</v>
      </c>
    </row>
    <row r="19" spans="2:16" ht="14.15" customHeight="1" thickBot="1" x14ac:dyDescent="0.5">
      <c r="B19" s="12" t="s">
        <v>44</v>
      </c>
      <c r="C19" s="27"/>
      <c r="D19" s="25">
        <v>63825</v>
      </c>
      <c r="E19" s="28">
        <v>63840</v>
      </c>
      <c r="F19" s="25">
        <v>63850</v>
      </c>
      <c r="G19" s="28">
        <v>63912</v>
      </c>
      <c r="H19" s="25">
        <v>64155</v>
      </c>
      <c r="I19" s="28">
        <v>64160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7</v>
      </c>
      <c r="E20" s="31">
        <f t="shared" si="0"/>
        <v>15</v>
      </c>
      <c r="F20" s="31">
        <f t="shared" si="0"/>
        <v>10</v>
      </c>
      <c r="G20" s="31">
        <f t="shared" si="0"/>
        <v>62</v>
      </c>
      <c r="H20" s="31">
        <f t="shared" si="0"/>
        <v>243</v>
      </c>
      <c r="I20" s="31">
        <f t="shared" si="0"/>
        <v>5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/>
      <c r="D23" s="115"/>
      <c r="E23" s="112" t="s">
        <v>172</v>
      </c>
      <c r="F23" s="133"/>
      <c r="G23" s="134"/>
      <c r="H23" s="134"/>
      <c r="I23" s="135"/>
      <c r="J23" s="115"/>
      <c r="K23" s="115"/>
      <c r="L23" s="112" t="s">
        <v>173</v>
      </c>
      <c r="M23" s="130"/>
      <c r="N23" s="130"/>
      <c r="O23" s="130"/>
      <c r="P23" s="130"/>
    </row>
    <row r="24" spans="2:16" ht="13.5" customHeight="1" x14ac:dyDescent="0.45">
      <c r="B24" s="131"/>
      <c r="C24" s="115"/>
      <c r="D24" s="115"/>
      <c r="E24" s="112" t="s">
        <v>174</v>
      </c>
      <c r="F24" s="133"/>
      <c r="G24" s="134"/>
      <c r="H24" s="134"/>
      <c r="I24" s="135"/>
      <c r="J24" s="115"/>
      <c r="K24" s="115"/>
      <c r="L24" s="112" t="s">
        <v>175</v>
      </c>
      <c r="M24" s="130"/>
      <c r="N24" s="130"/>
      <c r="O24" s="130"/>
      <c r="P24" s="130"/>
    </row>
    <row r="25" spans="2:16" ht="13.5" customHeight="1" x14ac:dyDescent="0.45">
      <c r="B25" s="131"/>
      <c r="C25" s="115"/>
      <c r="D25" s="115"/>
      <c r="E25" s="112" t="s">
        <v>179</v>
      </c>
      <c r="F25" s="133"/>
      <c r="G25" s="134"/>
      <c r="H25" s="134"/>
      <c r="I25" s="135"/>
      <c r="J25" s="115"/>
      <c r="K25" s="115"/>
      <c r="L25" s="112" t="s">
        <v>174</v>
      </c>
      <c r="M25" s="130"/>
      <c r="N25" s="130"/>
      <c r="O25" s="130"/>
      <c r="P25" s="130"/>
    </row>
    <row r="26" spans="2:16" ht="13.5" customHeight="1" x14ac:dyDescent="0.45">
      <c r="B26" s="131"/>
      <c r="C26" s="115"/>
      <c r="D26" s="115"/>
      <c r="E26" s="112" t="s">
        <v>173</v>
      </c>
      <c r="F26" s="133"/>
      <c r="G26" s="134"/>
      <c r="H26" s="134"/>
      <c r="I26" s="135"/>
      <c r="J26" s="115"/>
      <c r="K26" s="115"/>
      <c r="L26" s="112" t="s">
        <v>172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0.34930555555555554</v>
      </c>
      <c r="D30" s="41">
        <v>7.7083333333333337E-2</v>
      </c>
      <c r="E30" s="41"/>
      <c r="F30" s="41"/>
      <c r="G30" s="41"/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0.44722222222222219</v>
      </c>
    </row>
    <row r="31" spans="2:16" ht="14.15" customHeight="1" x14ac:dyDescent="0.45">
      <c r="B31" s="35" t="s">
        <v>164</v>
      </c>
      <c r="C31" s="45">
        <v>0.3527777777777778</v>
      </c>
      <c r="D31" s="6">
        <v>9.930555555555555E-2</v>
      </c>
      <c r="E31" s="6"/>
      <c r="F31" s="6"/>
      <c r="G31" s="6"/>
      <c r="H31" s="6"/>
      <c r="I31" s="6"/>
      <c r="J31" s="6">
        <v>2.5694444444444447E-2</v>
      </c>
      <c r="K31" s="6">
        <v>2.6388888888888889E-2</v>
      </c>
      <c r="L31" s="6"/>
      <c r="M31" s="6"/>
      <c r="N31" s="6"/>
      <c r="O31" s="46"/>
      <c r="P31" s="44">
        <f>SUM(C31:N31)</f>
        <v>0.50416666666666665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0.3527777777777778</v>
      </c>
      <c r="D34" s="107">
        <f t="shared" ref="D34:M34" si="2">D31-D32-D33</f>
        <v>9.930555555555555E-2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2.5694444444444447E-2</v>
      </c>
      <c r="K34" s="107">
        <f t="shared" si="2"/>
        <v>2.6388888888888889E-2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0.50416666666666665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 t="s">
        <v>188</v>
      </c>
      <c r="D36" s="145"/>
      <c r="E36" s="144" t="s">
        <v>193</v>
      </c>
      <c r="F36" s="145"/>
      <c r="G36" s="144" t="s">
        <v>189</v>
      </c>
      <c r="H36" s="145"/>
      <c r="I36" s="144" t="s">
        <v>190</v>
      </c>
      <c r="J36" s="145"/>
      <c r="K36" s="144" t="s">
        <v>191</v>
      </c>
      <c r="L36" s="145"/>
      <c r="M36" s="144" t="s">
        <v>192</v>
      </c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 t="s">
        <v>181</v>
      </c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>
        <v>0.81</v>
      </c>
      <c r="E53" s="110">
        <v>0.47</v>
      </c>
      <c r="F53" s="110"/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>
        <v>476</v>
      </c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-162.1</v>
      </c>
      <c r="D72" s="58">
        <v>-164.5</v>
      </c>
      <c r="E72" s="98" t="s">
        <v>117</v>
      </c>
      <c r="F72" s="58">
        <v>19.5</v>
      </c>
      <c r="G72" s="58">
        <v>18.100000000000001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-164.1</v>
      </c>
      <c r="D73" s="58">
        <v>-166.2</v>
      </c>
      <c r="E73" s="100" t="s">
        <v>121</v>
      </c>
      <c r="F73" s="59">
        <v>15</v>
      </c>
      <c r="G73" s="59">
        <v>13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-190.6</v>
      </c>
      <c r="D74" s="58">
        <v>-192.2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-105</v>
      </c>
      <c r="D75" s="58">
        <v>-112.5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29.5</v>
      </c>
      <c r="D76" s="58">
        <v>26.4</v>
      </c>
      <c r="E76" s="100" t="s">
        <v>136</v>
      </c>
      <c r="F76" s="60">
        <v>15</v>
      </c>
      <c r="G76" s="60">
        <v>15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25.2</v>
      </c>
      <c r="D77" s="58">
        <v>22.4</v>
      </c>
      <c r="E77" s="100" t="s">
        <v>141</v>
      </c>
      <c r="F77" s="60">
        <v>240</v>
      </c>
      <c r="G77" s="60">
        <v>240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23.2</v>
      </c>
      <c r="D78" s="58">
        <v>20.399999999999999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21.8</v>
      </c>
      <c r="D79" s="58">
        <v>19</v>
      </c>
      <c r="E79" s="98" t="s">
        <v>151</v>
      </c>
      <c r="F79" s="58">
        <v>19.5</v>
      </c>
      <c r="G79" s="58">
        <v>12.5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1.01E-4</v>
      </c>
      <c r="D80" s="62">
        <v>1.1900000000000001E-4</v>
      </c>
      <c r="E80" s="100" t="s">
        <v>156</v>
      </c>
      <c r="F80" s="59">
        <v>11.4</v>
      </c>
      <c r="G80" s="59">
        <v>12.2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187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2026-05-20T10:59:20Z</dcterms:modified>
</cp:coreProperties>
</file>