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C5946640-D034-43A1-96CA-D5E45560750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<sst xmlns="http://schemas.openxmlformats.org/spreadsheetml/2006/main" count="208" uniqueCount="194">
  <si>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</si>
  <si>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</si>
  <si>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</si>
  <si>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</si>
  <si>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</si>
  <si>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</si>
  <si>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</si>
  <si>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</si>
  <si>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</si>
  <si>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</si>
  <si>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</si>
  <si>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</si>
  <si>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</si>
  <si>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</si>
  <si>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</si>
  <si>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</si>
  <si>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</si>
  <si>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</si>
  <si>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</si>
  <si>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</si>
  <si>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</si>
  <si>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</si>
  <si>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</si>
  <si>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</si>
  <si>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</si>
  <si>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</si>
  <si>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</si>
  <si>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</si>
  <si>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</si>
  <si>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</si>
  <si>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</si>
  <si>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</si>
  <si>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</si>
  <si>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</si>
  <si>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</si>
  <si>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</si>
  <si>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</si>
  <si>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</si>
  <si>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</si>
  <si>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</si>
  <si>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</si>
  <si>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</si>
  <si>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</si>
  <si>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</si>
  <si>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</si>
  <si>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</si>
  <si>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</si>
  <si>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</si>
  <si>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</si>
  <si>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</si>
  <si>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</si>
  <si>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</si>
  <si>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</si>
  <si>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</si>
  <si>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</si>
  <si>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</si>
  <si>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</si>
  <si>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</si>
  <si>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</si>
  <si>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</si>
  <si>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</si>
  <si>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</si>
  <si>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</si>
  <si>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</si>
  <si>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</si>
  <si>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</si>
  <si>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</si>
  <si>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</si>
  <si>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</si>
  <si>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</si>
  <si>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</si>
  <si>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</si>
  <si>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</si>
  <si>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</si>
  <si>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</si>
  <si>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</si>
  <si>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</si>
  <si>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</si>
  <si>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</si>
  <si>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</si>
  <si>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</si>
  <si>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</si>
  <si>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</si>
  <si>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</si>
  <si>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</si>
  <si>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</si>
  <si>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</si>
  <si>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</si>
  <si>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</si>
  <si>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</si>
  <si>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</si>
  <si>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</si>
  <si>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</si>
  <si>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</si>
  <si>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</si>
  <si>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</si>
  <si>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</si>
  <si>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</si>
  <si>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</si>
  <si>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</si>
  <si>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</si>
  <si>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</si>
  <si>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</si>
  <si>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</si>
  <si>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</si>
  <si>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</si>
  <si>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</si>
  <si>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</si>
  <si>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</si>
  <si>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</si>
  <si>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</si>
  <si>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</si>
  <si>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</si>
  <si>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</si>
  <si>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</si>
  <si>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</si>
  <si>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</si>
  <si>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</si>
  <si>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</si>
  <si>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</si>
  <si>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</si>
  <si>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</si>
  <si>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</si>
  <si>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</si>
  <si>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</si>
  <si>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</si>
  <si>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</si>
  <si>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</si>
  <si>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</si>
  <si>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</si>
  <si>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</si>
  <si>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</si>
  <si>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</si>
  <si>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</si>
  <si>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</si>
  <si>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</si>
  <si>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</si>
  <si>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</si>
  <si>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</si>
  <si>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</si>
  <si>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</si>
  <si>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</si>
  <si>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</si>
  <si>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</si>
  <si>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</si>
  <si>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</si>
  <si>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</si>
  <si>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</si>
  <si>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</si>
  <si>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</si>
  <si>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</si>
  <si>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</si>
  <si>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</si>
  <si>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</si>
  <si>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</si>
  <si>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</si>
  <si>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</si>
  <si>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</si>
  <si>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</si>
  <si>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</si>
  <si>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</si>
  <si>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</si>
  <si>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</si>
  <si>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</si>
  <si>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</si>
  <si>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</si>
  <si>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</si>
  <si>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</si>
  <si>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</si>
  <si>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</si>
  <si>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</si>
  <si>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</si>
  <si>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</si>
  <si>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</si>
  <si>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</si>
  <si>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</si>
  <si>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</si>
  <si>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</si>
  <si>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</si>
  <si>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</si>
  <si>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</si>
  <si>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 xml:space="preserve"> </t>
    <phoneticPr fontId="3" type="noConversion"/>
  </si>
  <si>
    <t>ALL</t>
    <phoneticPr fontId="3" type="noConversion"/>
  </si>
  <si>
    <t>N</t>
    <phoneticPr fontId="3" type="noConversion"/>
  </si>
  <si>
    <t>NW</t>
    <phoneticPr fontId="3" type="noConversion"/>
  </si>
  <si>
    <t>허정환</t>
    <phoneticPr fontId="3" type="noConversion"/>
  </si>
  <si>
    <t>BLG</t>
    <phoneticPr fontId="3" type="noConversion"/>
  </si>
  <si>
    <t>KSP</t>
    <phoneticPr fontId="3" type="noConversion"/>
  </si>
  <si>
    <t>W</t>
    <phoneticPr fontId="3" type="noConversion"/>
  </si>
  <si>
    <t>1. 월령 40% 이하로 방풍막 제거</t>
    <phoneticPr fontId="3" type="noConversion"/>
  </si>
  <si>
    <t>1. [22:46-23:54] 구름에 의한 관측 대기</t>
    <phoneticPr fontId="3" type="noConversion"/>
  </si>
  <si>
    <t>2. [02:17-02:44] 구름에 의한 관측 대기</t>
    <phoneticPr fontId="3" type="noConversion"/>
  </si>
  <si>
    <t>C_062589-062748</t>
    <phoneticPr fontId="3" type="noConversion"/>
  </si>
  <si>
    <t>3. [05:50-10:26] 구름에 의한 관측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</si>
</sst>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G82" sqref="G82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46158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47.375886524822704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185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0.94513888888888886</v>
      </c>
      <c r="D9" s="7"/>
      <c r="E9" s="7">
        <v>15</v>
      </c>
      <c r="F9" s="7">
        <v>13</v>
      </c>
      <c r="G9" s="34" t="s">
        <v>184</v>
      </c>
      <c r="H9" s="7">
        <v>1.1000000000000001</v>
      </c>
      <c r="I9" s="34">
        <v>0.4</v>
      </c>
      <c r="J9" s="8">
        <f>IF(L9, 1, 0) + IF(M9, 2, 0) + IF(N9, 4, 0) + IF(O9, 8, 0) + IF(P9, 16, 0)</f>
        <v>8</v>
      </c>
      <c r="K9" s="9" t="b">
        <v>0</v>
      </c>
      <c r="L9" s="9" t="b">
        <v>0</v>
      </c>
      <c r="M9" s="9" t="b">
        <v>0</v>
      </c>
      <c r="N9" s="9" t="b">
        <v>0</v>
      </c>
      <c r="O9" s="9" t="b">
        <v>1</v>
      </c>
      <c r="P9" s="9" t="b">
        <v>0</v>
      </c>
    </row>
    <row r="10" spans="2:16" ht="14.25" customHeight="1" x14ac:dyDescent="0.45">
      <c r="B10" s="33" t="s">
        <v>23</v>
      </c>
      <c r="C10" s="26">
        <v>0.22500000000000001</v>
      </c>
      <c r="D10" s="7">
        <v>1</v>
      </c>
      <c r="E10" s="7">
        <v>13.2</v>
      </c>
      <c r="F10" s="7">
        <v>16</v>
      </c>
      <c r="G10" s="113" t="s">
        <v>183</v>
      </c>
      <c r="H10" s="7">
        <v>3.8</v>
      </c>
      <c r="I10" s="10"/>
      <c r="J10" s="8">
        <f>IF(L10, 1, 0) + IF(M10, 2, 0) + IF(N10, 4, 0) + IF(O10, 8, 0) + IF(P10, 16, 0)</f>
        <v>8</v>
      </c>
      <c r="K10" s="11" t="b">
        <v>0</v>
      </c>
      <c r="L10" s="11" t="b">
        <v>0</v>
      </c>
      <c r="M10" s="11" t="b">
        <v>0</v>
      </c>
      <c r="N10" s="11" t="b">
        <v>0</v>
      </c>
      <c r="O10" s="11" t="b">
        <v>1</v>
      </c>
      <c r="P10" s="11" t="b">
        <v>0</v>
      </c>
    </row>
    <row r="11" spans="2:16" ht="14.25" customHeight="1" thickBot="1" x14ac:dyDescent="0.5">
      <c r="B11" s="12" t="s">
        <v>24</v>
      </c>
      <c r="C11" s="26">
        <v>0.43472222222222223</v>
      </c>
      <c r="D11" s="13"/>
      <c r="E11" s="13">
        <v>11.2</v>
      </c>
      <c r="F11" s="13">
        <v>21</v>
      </c>
      <c r="G11" s="113" t="s">
        <v>188</v>
      </c>
      <c r="H11" s="7">
        <v>0.6</v>
      </c>
      <c r="I11" s="14"/>
      <c r="J11" s="8">
        <f>IF(L11, 1, 0) + IF(M11, 2, 0) + IF(N11, 4, 0) + IF(O11, 8, 0) + IF(P11, 16, 0)</f>
        <v>8</v>
      </c>
      <c r="K11" s="11" t="b">
        <v>0</v>
      </c>
      <c r="L11" s="11" t="b">
        <v>0</v>
      </c>
      <c r="M11" s="11" t="b">
        <v>0</v>
      </c>
      <c r="N11" s="11" t="b">
        <v>0</v>
      </c>
      <c r="O11" s="11" t="b">
        <v>1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23.489583333333336</v>
      </c>
      <c r="D12" s="17">
        <f>AVERAGE(D9:D11)</f>
        <v>1</v>
      </c>
      <c r="E12" s="17">
        <f>AVERAGE(E9:E11)</f>
        <v>13.133333333333333</v>
      </c>
      <c r="F12" s="18">
        <f>AVERAGE(F9:F11)</f>
        <v>16.666666666666668</v>
      </c>
      <c r="G12" s="19"/>
      <c r="H12" s="20">
        <f>AVERAGE(H9:H11)</f>
        <v>1.8333333333333333</v>
      </c>
      <c r="I12" s="21"/>
      <c r="J12" s="22">
        <f>AVERAGE(J9:J11)</f>
        <v>8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187</v>
      </c>
      <c r="H16" s="25" t="s">
        <v>186</v>
      </c>
      <c r="I16" s="25" t="s">
        <v>182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0.91041666666666676</v>
      </c>
      <c r="D17" s="26">
        <v>0.91180555555555554</v>
      </c>
      <c r="E17" s="26">
        <v>0.94513888888888886</v>
      </c>
      <c r="F17" s="26">
        <v>0.98125000000000007</v>
      </c>
      <c r="G17" s="26">
        <v>0.99583333333333324</v>
      </c>
      <c r="H17" s="26">
        <v>8.819444444444445E-2</v>
      </c>
      <c r="I17" s="26">
        <v>0.43472222222222223</v>
      </c>
      <c r="J17" s="26"/>
      <c r="K17" s="26"/>
      <c r="L17" s="26"/>
      <c r="M17" s="26"/>
      <c r="N17" s="26"/>
      <c r="O17" s="26"/>
      <c r="P17" s="26">
        <v>0.43958333333333338</v>
      </c>
    </row>
    <row r="18" spans="2:16" ht="14.15" customHeight="1" x14ac:dyDescent="0.45">
      <c r="B18" s="33" t="s">
        <v>43</v>
      </c>
      <c r="C18" s="25">
        <v>62582</v>
      </c>
      <c r="D18" s="25">
        <v>62583</v>
      </c>
      <c r="E18" s="25">
        <v>62588</v>
      </c>
      <c r="F18" s="25">
        <v>62590</v>
      </c>
      <c r="G18" s="25">
        <v>62593</v>
      </c>
      <c r="H18" s="25">
        <v>62655</v>
      </c>
      <c r="I18" s="25">
        <v>62749</v>
      </c>
      <c r="J18" s="25"/>
      <c r="K18" s="25"/>
      <c r="L18" s="25"/>
      <c r="M18" s="25"/>
      <c r="N18" s="25"/>
      <c r="O18" s="25"/>
      <c r="P18" s="25">
        <v>62754</v>
      </c>
    </row>
    <row r="19" spans="2:16" ht="14.15" customHeight="1" thickBot="1" x14ac:dyDescent="0.5">
      <c r="B19" s="12" t="s">
        <v>44</v>
      </c>
      <c r="C19" s="27"/>
      <c r="D19" s="25">
        <v>62587</v>
      </c>
      <c r="E19" s="28">
        <v>62589</v>
      </c>
      <c r="F19" s="25">
        <v>62592</v>
      </c>
      <c r="G19" s="28">
        <v>62654</v>
      </c>
      <c r="H19" s="25">
        <v>62748</v>
      </c>
      <c r="I19" s="28">
        <v>62753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2</v>
      </c>
      <c r="F20" s="31">
        <f t="shared" si="0"/>
        <v>3</v>
      </c>
      <c r="G20" s="31">
        <f t="shared" si="0"/>
        <v>62</v>
      </c>
      <c r="H20" s="31">
        <f t="shared" si="0"/>
        <v>94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179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0.33749999999999997</v>
      </c>
      <c r="D30" s="41">
        <v>8.6805555555555566E-2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0.44513888888888886</v>
      </c>
    </row>
    <row r="31" spans="2:16" ht="14.15" customHeight="1" x14ac:dyDescent="0.45">
      <c r="B31" s="35" t="s">
        <v>164</v>
      </c>
      <c r="C31" s="45">
        <v>0.34652777777777777</v>
      </c>
      <c r="D31" s="6">
        <v>9.2361111111111116E-2</v>
      </c>
      <c r="E31" s="6"/>
      <c r="F31" s="6"/>
      <c r="G31" s="6"/>
      <c r="H31" s="6"/>
      <c r="I31" s="6"/>
      <c r="J31" s="6">
        <v>2.361111111111111E-2</v>
      </c>
      <c r="K31" s="6">
        <v>2.7083333333333334E-2</v>
      </c>
      <c r="L31" s="6"/>
      <c r="M31" s="6"/>
      <c r="N31" s="6"/>
      <c r="O31" s="46"/>
      <c r="P31" s="44">
        <f>SUM(C31:N31)</f>
        <v>0.48958333333333337</v>
      </c>
    </row>
    <row r="32" spans="2:16" ht="14.15" customHeight="1" x14ac:dyDescent="0.45">
      <c r="B32" s="35" t="s">
        <v>64</v>
      </c>
      <c r="C32" s="47">
        <v>0.21041666666666667</v>
      </c>
      <c r="D32" s="48"/>
      <c r="E32" s="48"/>
      <c r="F32" s="48"/>
      <c r="G32" s="48"/>
      <c r="H32" s="48"/>
      <c r="I32" s="48"/>
      <c r="J32" s="48">
        <v>2.361111111111111E-2</v>
      </c>
      <c r="K32" s="48">
        <v>2.361111111111111E-2</v>
      </c>
      <c r="L32" s="48"/>
      <c r="M32" s="48"/>
      <c r="N32" s="48"/>
      <c r="O32" s="49"/>
      <c r="P32" s="44">
        <f>SUM(C32:N32)</f>
        <v>0.25763888888888886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0.1361111111111111</v>
      </c>
      <c r="D34" s="107">
        <f t="shared" ref="D34:M34" si="2">D31-D32-D33</f>
        <v>9.2361111111111116E-2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</v>
      </c>
      <c r="K34" s="107">
        <f t="shared" si="2"/>
        <v>3.4722222222222238E-3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0.23194444444444451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192</v>
      </c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190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 t="s">
        <v>191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 t="s">
        <v>193</v>
      </c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181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/>
      <c r="E53" s="110"/>
      <c r="F53" s="110"/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907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-163.69999999999999</v>
      </c>
      <c r="D72" s="58">
        <v>-163.6</v>
      </c>
      <c r="E72" s="98" t="s">
        <v>117</v>
      </c>
      <c r="F72" s="58">
        <v>18.399999999999999</v>
      </c>
      <c r="G72" s="58">
        <v>18.100000000000001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-163.5</v>
      </c>
      <c r="D73" s="58">
        <v>-166.3</v>
      </c>
      <c r="E73" s="100" t="s">
        <v>121</v>
      </c>
      <c r="F73" s="59">
        <v>17.2</v>
      </c>
      <c r="G73" s="59">
        <v>19.100000000000001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-191.2</v>
      </c>
      <c r="D74" s="58">
        <v>-192.1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-110.1</v>
      </c>
      <c r="D75" s="58">
        <v>-110.6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26.3</v>
      </c>
      <c r="D76" s="58">
        <v>27.2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22.4</v>
      </c>
      <c r="D77" s="58">
        <v>23.1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20.399999999999999</v>
      </c>
      <c r="D78" s="58">
        <v>21.1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19</v>
      </c>
      <c r="D79" s="58">
        <v>19.600000000000001</v>
      </c>
      <c r="E79" s="98" t="s">
        <v>151</v>
      </c>
      <c r="F79" s="58">
        <v>13</v>
      </c>
      <c r="G79" s="58">
        <v>13.6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1.2300000000000001E-4</v>
      </c>
      <c r="D80" s="62">
        <v>1.13E-4</v>
      </c>
      <c r="E80" s="100" t="s">
        <v>156</v>
      </c>
      <c r="F80" s="59">
        <v>19.600000000000001</v>
      </c>
      <c r="G80" s="59">
        <v>22.8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189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2026-05-16T10:37:24Z</dcterms:modified>
</cp:coreProperties>
</file>