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51F121CC-5B71-4468-8ACF-249791C19C8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<sst xmlns="http://schemas.openxmlformats.org/spreadsheetml/2006/main" count="208" uniqueCount="194">
  <si>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</si>
  <si>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</si>
  <si>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</si>
  <si>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</si>
  <si>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</si>
  <si>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</si>
  <si>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</si>
  <si>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</si>
  <si>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</si>
  <si>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</si>
  <si>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</si>
  <si>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</si>
  <si>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</si>
  <si>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</si>
  <si>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</si>
  <si>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</si>
  <si>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</si>
  <si>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</si>
  <si>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</si>
  <si>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</si>
  <si>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</si>
  <si>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</si>
  <si>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</si>
  <si>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</si>
  <si>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</si>
  <si>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</si>
  <si>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</si>
  <si>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</si>
  <si>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</si>
  <si>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</si>
  <si>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</si>
  <si>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</si>
  <si>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</si>
  <si>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</si>
  <si>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</si>
  <si>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</si>
  <si>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</si>
  <si>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</si>
  <si>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</si>
  <si>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</si>
  <si>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</si>
  <si>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</si>
  <si>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</si>
  <si>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</si>
  <si>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</si>
  <si>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</si>
  <si>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</si>
  <si>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</si>
  <si>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</si>
  <si>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</si>
  <si>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</si>
  <si>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</si>
  <si>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</si>
  <si>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</si>
  <si>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</si>
  <si>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</si>
  <si>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</si>
  <si>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</si>
  <si>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</si>
  <si>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</si>
  <si>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</si>
  <si>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</si>
  <si>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</si>
  <si>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</si>
  <si>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</si>
  <si>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</si>
  <si>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</si>
  <si>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</si>
  <si>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</si>
  <si>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</si>
  <si>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</si>
  <si>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</si>
  <si>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</si>
  <si>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</si>
  <si>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</si>
  <si>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</si>
  <si>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</si>
  <si>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</si>
  <si>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</si>
  <si>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</si>
  <si>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</si>
  <si>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</si>
  <si>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</si>
  <si>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</si>
  <si>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</si>
  <si>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</si>
  <si>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</si>
  <si>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</si>
  <si>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</si>
  <si>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</si>
  <si>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</si>
  <si>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</si>
  <si>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</si>
  <si>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</si>
  <si>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</si>
  <si>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</si>
  <si>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</si>
  <si>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</si>
  <si>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</si>
  <si>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</si>
  <si>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</si>
  <si>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</si>
  <si>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</si>
  <si>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</si>
  <si>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</si>
  <si>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</si>
  <si>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</si>
  <si>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</si>
  <si>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</si>
  <si>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</si>
  <si>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</si>
  <si>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</si>
  <si>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</si>
  <si>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</si>
  <si>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</si>
  <si>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</si>
  <si>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</si>
  <si>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</si>
  <si>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</si>
  <si>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</si>
  <si>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</si>
  <si>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</si>
  <si>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</si>
  <si>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</si>
  <si>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</si>
  <si>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</si>
  <si>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</si>
  <si>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</si>
  <si>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</si>
  <si>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</si>
  <si>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</si>
  <si>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</si>
  <si>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</si>
  <si>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</si>
  <si>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</si>
  <si>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</si>
  <si>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</si>
  <si>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</si>
  <si>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</si>
  <si>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</si>
  <si>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</si>
  <si>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</si>
  <si>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</si>
  <si>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</si>
  <si>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</si>
  <si>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</si>
  <si>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</si>
  <si>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</si>
  <si>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</si>
  <si>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</si>
  <si>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</si>
  <si>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</si>
  <si>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</si>
  <si>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</si>
  <si>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</si>
  <si>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</si>
  <si>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</si>
  <si>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</si>
  <si>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</si>
  <si>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</si>
  <si>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</si>
  <si>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</si>
  <si>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</si>
  <si>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</si>
  <si>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</si>
  <si>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</si>
  <si>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</si>
  <si>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</si>
  <si>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</si>
  <si>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</si>
  <si>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</si>
  <si>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</si>
  <si>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</si>
  <si>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</si>
  <si>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</si>
  <si>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</si>
  <si>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</si>
  <si>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</si>
  <si>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</si>
  <si>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</si>
  <si>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</si>
  <si>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</si>
  <si>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</si>
  <si>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</si>
  <si>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</si>
  <si>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SW</t>
    <phoneticPr fontId="3" type="noConversion"/>
  </si>
  <si>
    <t>S</t>
    <phoneticPr fontId="3" type="noConversion"/>
  </si>
  <si>
    <t>허정환</t>
    <phoneticPr fontId="3" type="noConversion"/>
  </si>
  <si>
    <t>DIR-KSP</t>
    <phoneticPr fontId="3" type="noConversion"/>
  </si>
  <si>
    <t>BLG</t>
    <phoneticPr fontId="3" type="noConversion"/>
  </si>
  <si>
    <t>20s/16k 45s/21k 60s/19k</t>
    <phoneticPr fontId="3" type="noConversion"/>
  </si>
  <si>
    <t>30s/26k 45s/28k 60s/28k</t>
    <phoneticPr fontId="3" type="noConversion"/>
  </si>
  <si>
    <t>M_059953</t>
    <phoneticPr fontId="3" type="noConversion"/>
  </si>
  <si>
    <t>C_059969-060106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</si>
</sst>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46150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187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0.94861111111111107</v>
      </c>
      <c r="D9" s="7">
        <v>1.9</v>
      </c>
      <c r="E9" s="7">
        <v>8.9</v>
      </c>
      <c r="F9" s="7">
        <v>37</v>
      </c>
      <c r="G9" s="34" t="s">
        <v>185</v>
      </c>
      <c r="H9" s="7">
        <v>0.5</v>
      </c>
      <c r="I9" s="34">
        <v>62.7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0.18541666666666667</v>
      </c>
      <c r="D10" s="7">
        <v>2.2999999999999998</v>
      </c>
      <c r="E10" s="7">
        <v>11.1</v>
      </c>
      <c r="F10" s="7">
        <v>17</v>
      </c>
      <c r="G10" s="113" t="s">
        <v>186</v>
      </c>
      <c r="H10" s="7">
        <v>1.9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0.44097222222222227</v>
      </c>
      <c r="D11" s="13">
        <v>1.5</v>
      </c>
      <c r="E11" s="13">
        <v>12.3</v>
      </c>
      <c r="F11" s="13">
        <v>17</v>
      </c>
      <c r="G11" s="113" t="s">
        <v>184</v>
      </c>
      <c r="H11" s="7">
        <v>1.8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23.492361111111109</v>
      </c>
      <c r="D12" s="17">
        <f>AVERAGE(D9:D11)</f>
        <v>1.8999999999999997</v>
      </c>
      <c r="E12" s="17">
        <f>AVERAGE(E9:E11)</f>
        <v>10.766666666666666</v>
      </c>
      <c r="F12" s="18">
        <f>AVERAGE(F9:F11)</f>
        <v>23.666666666666668</v>
      </c>
      <c r="G12" s="19"/>
      <c r="H12" s="20">
        <f>AVERAGE(H9:H11)</f>
        <v>1.4000000000000001</v>
      </c>
      <c r="I12" s="21"/>
      <c r="J12" s="22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188</v>
      </c>
      <c r="H16" s="25" t="s">
        <v>189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0.92152777777777783</v>
      </c>
      <c r="D17" s="26">
        <v>0.92291666666666661</v>
      </c>
      <c r="E17" s="26">
        <v>0.94861111111111107</v>
      </c>
      <c r="F17" s="26">
        <v>0.97499999999999998</v>
      </c>
      <c r="G17" s="26">
        <v>0.99861111111111101</v>
      </c>
      <c r="H17" s="26">
        <v>0.11041666666666666</v>
      </c>
      <c r="I17" s="26">
        <v>0.44097222222222227</v>
      </c>
      <c r="J17" s="26"/>
      <c r="K17" s="26"/>
      <c r="L17" s="26"/>
      <c r="M17" s="26"/>
      <c r="N17" s="26"/>
      <c r="O17" s="26"/>
      <c r="P17" s="26">
        <v>0.4458333333333333</v>
      </c>
    </row>
    <row r="18" spans="2:16" ht="14.15" customHeight="1" x14ac:dyDescent="0.45">
      <c r="B18" s="33" t="s">
        <v>43</v>
      </c>
      <c r="C18" s="25">
        <v>59759</v>
      </c>
      <c r="D18" s="25">
        <v>59760</v>
      </c>
      <c r="E18" s="25">
        <v>59771</v>
      </c>
      <c r="F18" s="25">
        <v>59788</v>
      </c>
      <c r="G18" s="25">
        <v>59803</v>
      </c>
      <c r="H18" s="25">
        <v>59876</v>
      </c>
      <c r="I18" s="25">
        <v>60107</v>
      </c>
      <c r="J18" s="25"/>
      <c r="K18" s="25"/>
      <c r="L18" s="25"/>
      <c r="M18" s="25"/>
      <c r="N18" s="25"/>
      <c r="O18" s="25"/>
      <c r="P18" s="25">
        <v>60112</v>
      </c>
    </row>
    <row r="19" spans="2:16" ht="14.15" customHeight="1" thickBot="1" x14ac:dyDescent="0.5">
      <c r="B19" s="12" t="s">
        <v>44</v>
      </c>
      <c r="C19" s="27"/>
      <c r="D19" s="25">
        <v>59770</v>
      </c>
      <c r="E19" s="28">
        <v>59787</v>
      </c>
      <c r="F19" s="25">
        <v>59802</v>
      </c>
      <c r="G19" s="28">
        <v>59875</v>
      </c>
      <c r="H19" s="25">
        <v>60106</v>
      </c>
      <c r="I19" s="28">
        <v>60111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17</v>
      </c>
      <c r="F20" s="31">
        <f t="shared" si="0"/>
        <v>15</v>
      </c>
      <c r="G20" s="31">
        <f t="shared" si="0"/>
        <v>73</v>
      </c>
      <c r="H20" s="31">
        <f t="shared" si="0"/>
        <v>231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>
        <v>0.93958333333333333</v>
      </c>
      <c r="D24" s="115">
        <v>0.94166666666666676</v>
      </c>
      <c r="E24" s="112" t="s">
        <v>174</v>
      </c>
      <c r="F24" s="133" t="s">
        <v>190</v>
      </c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>
        <v>0.94305555555555554</v>
      </c>
      <c r="D26" s="115">
        <v>0.9458333333333333</v>
      </c>
      <c r="E26" s="112" t="s">
        <v>173</v>
      </c>
      <c r="F26" s="133" t="s">
        <v>191</v>
      </c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0.3125</v>
      </c>
      <c r="D30" s="41"/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>
        <v>0.10555555555555556</v>
      </c>
      <c r="O30" s="43"/>
      <c r="P30" s="44">
        <f>SUM(C30:J30,L30:N30)</f>
        <v>0.43888888888888888</v>
      </c>
    </row>
    <row r="31" spans="2:16" ht="14.15" customHeight="1" x14ac:dyDescent="0.45">
      <c r="B31" s="35" t="s">
        <v>164</v>
      </c>
      <c r="C31" s="45">
        <v>0.33055555555555555</v>
      </c>
      <c r="D31" s="6">
        <v>0.11180555555555556</v>
      </c>
      <c r="E31" s="6"/>
      <c r="F31" s="6"/>
      <c r="G31" s="6"/>
      <c r="H31" s="6"/>
      <c r="I31" s="6"/>
      <c r="J31" s="6">
        <v>2.361111111111111E-2</v>
      </c>
      <c r="K31" s="6">
        <v>2.6388888888888889E-2</v>
      </c>
      <c r="L31" s="6"/>
      <c r="M31" s="6"/>
      <c r="N31" s="6"/>
      <c r="O31" s="46"/>
      <c r="P31" s="44">
        <f>SUM(C31:N31)</f>
        <v>0.49236111111111114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0.33055555555555555</v>
      </c>
      <c r="D34" s="107">
        <f t="shared" ref="D34:M34" si="2">D31-D32-D33</f>
        <v>0.11180555555555556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2.361111111111111E-2</v>
      </c>
      <c r="K34" s="107">
        <f t="shared" si="2"/>
        <v>2.6388888888888889E-2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0.49236111111111114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192</v>
      </c>
      <c r="D36" s="145"/>
      <c r="E36" s="144" t="s">
        <v>193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182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/>
      <c r="E53" s="110"/>
      <c r="F53" s="110"/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986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-131.80000000000001</v>
      </c>
      <c r="D72" s="58">
        <v>-161.5</v>
      </c>
      <c r="E72" s="98" t="s">
        <v>117</v>
      </c>
      <c r="F72" s="58">
        <v>18.2</v>
      </c>
      <c r="G72" s="58">
        <v>17.899999999999999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-129.80000000000001</v>
      </c>
      <c r="D73" s="58">
        <v>-164</v>
      </c>
      <c r="E73" s="100" t="s">
        <v>121</v>
      </c>
      <c r="F73" s="59">
        <v>26.9</v>
      </c>
      <c r="G73" s="59">
        <v>19.8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-149.5</v>
      </c>
      <c r="D74" s="58">
        <v>-161.30000000000001</v>
      </c>
      <c r="E74" s="100" t="s">
        <v>126</v>
      </c>
      <c r="F74" s="60">
        <v>20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-80.2</v>
      </c>
      <c r="D75" s="58">
        <v>-100.2</v>
      </c>
      <c r="E75" s="100" t="s">
        <v>131</v>
      </c>
      <c r="F75" s="60">
        <v>15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26.5</v>
      </c>
      <c r="D76" s="58">
        <v>26.4</v>
      </c>
      <c r="E76" s="100" t="s">
        <v>136</v>
      </c>
      <c r="F76" s="60">
        <v>15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22.7</v>
      </c>
      <c r="D77" s="58">
        <v>22.5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20.7</v>
      </c>
      <c r="D78" s="58">
        <v>20.5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19.3</v>
      </c>
      <c r="D79" s="58">
        <v>19.2</v>
      </c>
      <c r="E79" s="98" t="s">
        <v>151</v>
      </c>
      <c r="F79" s="58">
        <v>10.8</v>
      </c>
      <c r="G79" s="58">
        <v>11.6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1E-3</v>
      </c>
      <c r="D80" s="62">
        <v>2.7899999999999999E-3</v>
      </c>
      <c r="E80" s="100" t="s">
        <v>156</v>
      </c>
      <c r="F80" s="59">
        <v>33.6</v>
      </c>
      <c r="G80" s="59">
        <v>22.9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181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2026-05-08T10:48:03Z</dcterms:modified>
</cp:coreProperties>
</file>