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84BA815C-607E-4194-8ADA-2010890FC02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<sst xmlns="http://schemas.openxmlformats.org/spreadsheetml/2006/main" count="208" uniqueCount="193">
  <si>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</si>
  <si>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</si>
  <si>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</si>
  <si>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</si>
  <si>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</si>
  <si>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</si>
  <si>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</si>
  <si>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</si>
  <si>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</si>
  <si>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</si>
  <si>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</si>
  <si>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</si>
  <si>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</si>
  <si>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</si>
  <si>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</si>
  <si>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</si>
  <si>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</si>
  <si>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</si>
  <si>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</si>
  <si>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</si>
  <si>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</si>
  <si>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</si>
  <si>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</si>
  <si>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</si>
  <si>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</si>
  <si>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</si>
  <si>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</si>
  <si>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</si>
  <si>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</si>
  <si>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</si>
  <si>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</si>
  <si>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</si>
  <si>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</si>
  <si>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</si>
  <si>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</si>
  <si>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</si>
  <si>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</si>
  <si>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</si>
  <si>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</si>
  <si>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</si>
  <si>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</si>
  <si>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</si>
  <si>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</si>
  <si>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</si>
  <si>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</si>
  <si>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</si>
  <si>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</si>
  <si>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</si>
  <si>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</si>
  <si>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</si>
  <si>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</si>
  <si>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</si>
  <si>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</si>
  <si>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</si>
  <si>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</si>
  <si>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</si>
  <si>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</si>
  <si>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</si>
  <si>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</si>
  <si>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</si>
  <si>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</si>
  <si>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</si>
  <si>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</si>
  <si>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</si>
  <si>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</si>
  <si>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</si>
  <si>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</si>
  <si>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</si>
  <si>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</si>
  <si>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</si>
  <si>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</si>
  <si>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</si>
  <si>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</si>
  <si>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</si>
  <si>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</si>
  <si>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</si>
  <si>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</si>
  <si>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</si>
  <si>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</si>
  <si>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</si>
  <si>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</si>
  <si>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</si>
  <si>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</si>
  <si>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</si>
  <si>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</si>
  <si>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</si>
  <si>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</si>
  <si>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</si>
  <si>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</si>
  <si>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</si>
  <si>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</si>
  <si>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</si>
  <si>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</si>
  <si>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</si>
  <si>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</si>
  <si>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</si>
  <si>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</si>
  <si>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</si>
  <si>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</si>
  <si>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</si>
  <si>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</si>
  <si>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</si>
  <si>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</si>
  <si>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</si>
  <si>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</si>
  <si>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</si>
  <si>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</si>
  <si>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</si>
  <si>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</si>
  <si>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</si>
  <si>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</si>
  <si>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</si>
  <si>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</si>
  <si>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</si>
  <si>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</si>
  <si>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</si>
  <si>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</si>
  <si>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</si>
  <si>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</si>
  <si>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</si>
  <si>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</si>
  <si>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</si>
  <si>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</si>
  <si>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</si>
  <si>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</si>
  <si>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</si>
  <si>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</si>
  <si>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</si>
  <si>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</si>
  <si>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</si>
  <si>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</si>
  <si>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</si>
  <si>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</si>
  <si>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</si>
  <si>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</si>
  <si>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</si>
  <si>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</si>
  <si>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</si>
  <si>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</si>
  <si>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</si>
  <si>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</si>
  <si>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</si>
  <si>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</si>
  <si>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</si>
  <si>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</si>
  <si>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</si>
  <si>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</si>
  <si>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</si>
  <si>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</si>
  <si>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</si>
  <si>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</si>
  <si>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</si>
  <si>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</si>
  <si>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</si>
  <si>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</si>
  <si>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</si>
  <si>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</si>
  <si>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</si>
  <si>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</si>
  <si>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</si>
  <si>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</si>
  <si>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</si>
  <si>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</si>
  <si>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</si>
  <si>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</si>
  <si>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</si>
  <si>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</si>
  <si>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</si>
  <si>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</si>
  <si>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</si>
  <si>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</si>
  <si>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</si>
  <si>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</si>
  <si>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</si>
  <si>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</si>
  <si>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</si>
  <si>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</si>
  <si>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</si>
  <si>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</si>
  <si>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</si>
  <si>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</si>
  <si>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</si>
  <si>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</si>
  <si>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</si>
  <si>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</si>
  <si>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DEEPS</t>
    <phoneticPr fontId="3" type="noConversion"/>
  </si>
  <si>
    <t>ALL</t>
    <phoneticPr fontId="3" type="noConversion"/>
  </si>
  <si>
    <t>1. 월령 40% 이하로 방풍막 제거</t>
    <phoneticPr fontId="3" type="noConversion"/>
  </si>
  <si>
    <t>M_051891-051892:N</t>
    <phoneticPr fontId="3" type="noConversion"/>
  </si>
  <si>
    <t>M_051945</t>
    <phoneticPr fontId="3" type="noConversion"/>
  </si>
  <si>
    <t>SW</t>
    <phoneticPr fontId="3" type="noConversion"/>
  </si>
  <si>
    <t>C_051925-052136</t>
    <phoneticPr fontId="3" type="noConversion"/>
  </si>
  <si>
    <t>1. [09:36-09:57]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</si>
</sst>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46125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96.764252696456083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0.96388888888888891</v>
      </c>
      <c r="D9" s="7">
        <v>1.4</v>
      </c>
      <c r="E9" s="7">
        <v>15.3</v>
      </c>
      <c r="F9" s="7">
        <v>27</v>
      </c>
      <c r="G9" s="34" t="s">
        <v>182</v>
      </c>
      <c r="H9" s="7">
        <v>1.6</v>
      </c>
      <c r="I9" s="34">
        <v>17.399999999999999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1.5</v>
      </c>
      <c r="E10" s="7">
        <v>13.9</v>
      </c>
      <c r="F10" s="7">
        <v>28</v>
      </c>
      <c r="G10" s="113" t="s">
        <v>190</v>
      </c>
      <c r="H10" s="7">
        <v>0.1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0.4145833333333333</v>
      </c>
      <c r="D11" s="13"/>
      <c r="E11" s="13">
        <v>15</v>
      </c>
      <c r="F11" s="13">
        <v>26</v>
      </c>
      <c r="G11" s="113" t="s">
        <v>182</v>
      </c>
      <c r="H11" s="7">
        <v>0.7</v>
      </c>
      <c r="I11" s="14"/>
      <c r="J11" s="8">
        <f>IF(L11, 1, 0) + IF(M11, 2, 0) + IF(N11, 4, 0) + IF(O11, 8, 0) + IF(P11, 16, 0)</f>
        <v>8</v>
      </c>
      <c r="K11" s="11" t="b">
        <v>0</v>
      </c>
      <c r="L11" s="11" t="b">
        <v>0</v>
      </c>
      <c r="M11" s="11" t="b">
        <v>0</v>
      </c>
      <c r="N11" s="11" t="b">
        <v>0</v>
      </c>
      <c r="O11" s="11" t="b">
        <v>1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23.450694444444444</v>
      </c>
      <c r="D12" s="17">
        <f>AVERAGE(D9:D11)</f>
        <v>1.45</v>
      </c>
      <c r="E12" s="17">
        <f>AVERAGE(E9:E11)</f>
        <v>14.733333333333334</v>
      </c>
      <c r="F12" s="18">
        <f>AVERAGE(F9:F11)</f>
        <v>27</v>
      </c>
      <c r="G12" s="19"/>
      <c r="H12" s="20">
        <f>AVERAGE(H9:H11)</f>
        <v>0.80000000000000016</v>
      </c>
      <c r="I12" s="21"/>
      <c r="J12" s="22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185</v>
      </c>
      <c r="H16" s="25" t="s">
        <v>181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0.94513888888888886</v>
      </c>
      <c r="D17" s="26">
        <v>0.94791666666666663</v>
      </c>
      <c r="E17" s="26">
        <v>0.96388888888888891</v>
      </c>
      <c r="F17" s="26">
        <v>0.98958333333333337</v>
      </c>
      <c r="G17" s="26">
        <v>1.4583333333333332E-2</v>
      </c>
      <c r="H17" s="26">
        <v>0.17847222222222223</v>
      </c>
      <c r="I17" s="26">
        <v>0.4145833333333333</v>
      </c>
      <c r="J17" s="26"/>
      <c r="K17" s="26"/>
      <c r="L17" s="26"/>
      <c r="M17" s="26"/>
      <c r="N17" s="26"/>
      <c r="O17" s="26"/>
      <c r="P17" s="26">
        <v>0.41944444444444445</v>
      </c>
    </row>
    <row r="18" spans="2:16" ht="14.15" customHeight="1" x14ac:dyDescent="0.45">
      <c r="B18" s="33" t="s">
        <v>43</v>
      </c>
      <c r="C18" s="25">
        <v>51875</v>
      </c>
      <c r="D18" s="25">
        <v>51876</v>
      </c>
      <c r="E18" s="25">
        <v>51881</v>
      </c>
      <c r="F18" s="25">
        <v>51896</v>
      </c>
      <c r="G18" s="25">
        <v>51912</v>
      </c>
      <c r="H18" s="25">
        <v>51982</v>
      </c>
      <c r="I18" s="25">
        <v>52137</v>
      </c>
      <c r="J18" s="25"/>
      <c r="K18" s="25"/>
      <c r="L18" s="25"/>
      <c r="M18" s="25"/>
      <c r="N18" s="25"/>
      <c r="O18" s="25"/>
      <c r="P18" s="25">
        <v>52142</v>
      </c>
    </row>
    <row r="19" spans="2:16" ht="14.15" customHeight="1" thickBot="1" x14ac:dyDescent="0.5">
      <c r="B19" s="12" t="s">
        <v>44</v>
      </c>
      <c r="C19" s="27"/>
      <c r="D19" s="25">
        <v>51880</v>
      </c>
      <c r="E19" s="28">
        <v>51895</v>
      </c>
      <c r="F19" s="25">
        <v>51911</v>
      </c>
      <c r="G19" s="28">
        <v>51981</v>
      </c>
      <c r="H19" s="25">
        <v>52136</v>
      </c>
      <c r="I19" s="28">
        <v>52141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16</v>
      </c>
      <c r="G20" s="31">
        <f t="shared" si="0"/>
        <v>70</v>
      </c>
      <c r="H20" s="31">
        <f t="shared" si="0"/>
        <v>155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0.23541666666666669</v>
      </c>
      <c r="D30" s="41"/>
      <c r="E30" s="41"/>
      <c r="F30" s="41"/>
      <c r="G30" s="41">
        <v>0.15833333333333333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0.41458333333333336</v>
      </c>
    </row>
    <row r="31" spans="2:16" ht="14.15" customHeight="1" x14ac:dyDescent="0.45">
      <c r="B31" s="35" t="s">
        <v>164</v>
      </c>
      <c r="C31" s="45">
        <v>0.23611111111111113</v>
      </c>
      <c r="D31" s="6"/>
      <c r="E31" s="6"/>
      <c r="F31" s="6"/>
      <c r="G31" s="6">
        <v>0.16388888888888889</v>
      </c>
      <c r="H31" s="6"/>
      <c r="I31" s="6"/>
      <c r="J31" s="6">
        <v>2.4999999999999998E-2</v>
      </c>
      <c r="K31" s="6">
        <v>2.5694444444444447E-2</v>
      </c>
      <c r="L31" s="6"/>
      <c r="M31" s="6"/>
      <c r="N31" s="6"/>
      <c r="O31" s="46"/>
      <c r="P31" s="44">
        <f>SUM(C31:N31)</f>
        <v>0.45069444444444451</v>
      </c>
    </row>
    <row r="32" spans="2:16" ht="14.15" customHeight="1" x14ac:dyDescent="0.45">
      <c r="B32" s="35" t="s">
        <v>64</v>
      </c>
      <c r="C32" s="47">
        <v>1.4583333333333332E-2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1.4583333333333332E-2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0.2215277777777778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0.16388888888888889</v>
      </c>
      <c r="H34" s="107">
        <f t="shared" si="2"/>
        <v>0</v>
      </c>
      <c r="I34" s="107">
        <f>I31-I32-I33</f>
        <v>0</v>
      </c>
      <c r="J34" s="107">
        <f t="shared" si="2"/>
        <v>2.4999999999999998E-2</v>
      </c>
      <c r="K34" s="107">
        <f t="shared" si="2"/>
        <v>2.5694444444444447E-2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0.43611111111111117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 t="s">
        <v>191</v>
      </c>
      <c r="F36" s="161"/>
      <c r="G36" s="160" t="s">
        <v>189</v>
      </c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192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1.04</v>
      </c>
      <c r="E53" s="110">
        <v>1.18</v>
      </c>
      <c r="F53" s="110"/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277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-162.69999999999999</v>
      </c>
      <c r="D72" s="58">
        <v>-163.1</v>
      </c>
      <c r="E72" s="98" t="s">
        <v>117</v>
      </c>
      <c r="F72" s="58">
        <v>19</v>
      </c>
      <c r="G72" s="58">
        <v>18.5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-164.5</v>
      </c>
      <c r="D73" s="58">
        <v>-164.9</v>
      </c>
      <c r="E73" s="100" t="s">
        <v>121</v>
      </c>
      <c r="F73" s="59">
        <v>23.2</v>
      </c>
      <c r="G73" s="59">
        <v>24.7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-191.8</v>
      </c>
      <c r="D74" s="58">
        <v>-191.7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-109.2</v>
      </c>
      <c r="D75" s="58">
        <v>-110.5</v>
      </c>
      <c r="E75" s="100" t="s">
        <v>131</v>
      </c>
      <c r="F75" s="60">
        <v>25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</v>
      </c>
      <c r="D76" s="58">
        <v>27.4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23.9</v>
      </c>
      <c r="D77" s="58">
        <v>23.3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21.9</v>
      </c>
      <c r="D78" s="58">
        <v>21.3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20.399999999999999</v>
      </c>
      <c r="D79" s="58">
        <v>19.7</v>
      </c>
      <c r="E79" s="98" t="s">
        <v>151</v>
      </c>
      <c r="F79" s="58">
        <v>15.3</v>
      </c>
      <c r="G79" s="58">
        <v>14.8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1.0399999999999999E-4</v>
      </c>
      <c r="E80" s="100" t="s">
        <v>156</v>
      </c>
      <c r="F80" s="59">
        <v>30</v>
      </c>
      <c r="G80" s="59">
        <v>30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2026-04-13T10:13:08Z</dcterms:modified>
</cp:coreProperties>
</file>