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1A91F76D-5429-4515-AB37-5D481854717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<sst xmlns="http://schemas.openxmlformats.org/spreadsheetml/2006/main" count="208" uniqueCount="192">
  <si>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</si>
  <si>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</si>
  <si>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</si>
  <si>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</si>
  <si>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</si>
  <si>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</si>
  <si>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</si>
  <si>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</si>
  <si>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</si>
  <si>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</si>
  <si>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</si>
  <si>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</si>
  <si>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</si>
  <si>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</si>
  <si>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</si>
  <si>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</si>
  <si>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</si>
  <si>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</si>
  <si>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</si>
  <si>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</si>
  <si>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</si>
  <si>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</si>
  <si>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</si>
  <si>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</si>
  <si>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</si>
  <si>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</si>
  <si>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</si>
  <si>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</si>
  <si>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</si>
  <si>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</si>
  <si>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</si>
  <si>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</si>
  <si>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</si>
  <si>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</si>
  <si>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</si>
  <si>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</si>
  <si>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</si>
  <si>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</si>
  <si>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</si>
  <si>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</si>
  <si>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</si>
  <si>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</si>
  <si>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</si>
  <si>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</si>
  <si>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</si>
  <si>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</si>
  <si>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</si>
  <si>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</si>
  <si>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</si>
  <si>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</si>
  <si>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</si>
  <si>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</si>
  <si>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</si>
  <si>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</si>
  <si>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</si>
  <si>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</si>
  <si>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</si>
  <si>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</si>
  <si>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</si>
  <si>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</si>
  <si>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</si>
  <si>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</si>
  <si>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</si>
  <si>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</si>
  <si>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</si>
  <si>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</si>
  <si>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</si>
  <si>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</si>
  <si>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</si>
  <si>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</si>
  <si>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</si>
  <si>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</si>
  <si>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</si>
  <si>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</si>
  <si>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</si>
  <si>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</si>
  <si>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</si>
  <si>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</si>
  <si>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</si>
  <si>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</si>
  <si>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</si>
  <si>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</si>
  <si>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</si>
  <si>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</si>
  <si>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</si>
  <si>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</si>
  <si>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</si>
  <si>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</si>
  <si>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</si>
  <si>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</si>
  <si>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</si>
  <si>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</si>
  <si>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</si>
  <si>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</si>
  <si>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</si>
  <si>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</si>
  <si>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</si>
  <si>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</si>
  <si>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</si>
  <si>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</si>
  <si>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</si>
  <si>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</si>
  <si>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</si>
  <si>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</si>
  <si>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</si>
  <si>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</si>
  <si>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</si>
  <si>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</si>
  <si>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</si>
  <si>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</si>
  <si>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</si>
  <si>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</si>
  <si>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</si>
  <si>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</si>
  <si>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</si>
  <si>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</si>
  <si>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</si>
  <si>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</si>
  <si>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</si>
  <si>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</si>
  <si>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</si>
  <si>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</si>
  <si>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</si>
  <si>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</si>
  <si>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</si>
  <si>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</si>
  <si>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</si>
  <si>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</si>
  <si>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</si>
  <si>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</si>
  <si>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</si>
  <si>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</si>
  <si>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</si>
  <si>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</si>
  <si>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</si>
  <si>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</si>
  <si>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</si>
  <si>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</si>
  <si>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</si>
  <si>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</si>
  <si>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</si>
  <si>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</si>
  <si>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</si>
  <si>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</si>
  <si>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</si>
  <si>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</si>
  <si>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</si>
  <si>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</si>
  <si>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</si>
  <si>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</si>
  <si>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</si>
  <si>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</si>
  <si>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</si>
  <si>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</si>
  <si>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</si>
  <si>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</si>
  <si>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</si>
  <si>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</si>
  <si>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</si>
  <si>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</si>
  <si>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</si>
  <si>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</si>
  <si>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</si>
  <si>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</si>
  <si>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</si>
  <si>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</si>
  <si>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</si>
  <si>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</si>
  <si>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</si>
  <si>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</si>
  <si>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</si>
  <si>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</si>
  <si>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</si>
  <si>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</si>
  <si>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</si>
  <si>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</si>
  <si>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</si>
  <si>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</si>
  <si>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</si>
  <si>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</si>
  <si>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</si>
  <si>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</si>
  <si>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</si>
  <si>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</si>
  <si>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</si>
  <si>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ALL</t>
    <phoneticPr fontId="3" type="noConversion"/>
  </si>
  <si>
    <t>KSP</t>
    <phoneticPr fontId="3" type="noConversion"/>
  </si>
  <si>
    <t>1. 월령 40% 이하로 방풍막 제거</t>
    <phoneticPr fontId="3" type="noConversion"/>
  </si>
  <si>
    <t>20s/25k 40s/29k 50s/23k</t>
    <phoneticPr fontId="3" type="noConversion"/>
  </si>
  <si>
    <t>25s/22k 40s/24k 60s/25k</t>
    <phoneticPr fontId="3" type="noConversion"/>
  </si>
  <si>
    <t>M_051660-051661:N</t>
    <phoneticPr fontId="3" type="noConversion"/>
  </si>
  <si>
    <t>M_051735-051736:T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</si>
</sst>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83" sqref="I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46124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0.96458333333333324</v>
      </c>
      <c r="D9" s="7">
        <v>1.1000000000000001</v>
      </c>
      <c r="E9" s="7">
        <v>15.5</v>
      </c>
      <c r="F9" s="7">
        <v>20</v>
      </c>
      <c r="G9" s="34" t="s">
        <v>182</v>
      </c>
      <c r="H9" s="7">
        <v>1.8</v>
      </c>
      <c r="I9" s="34">
        <v>26.2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0.20138888888888887</v>
      </c>
      <c r="D10" s="7">
        <v>1.4</v>
      </c>
      <c r="E10" s="7">
        <v>15.5</v>
      </c>
      <c r="F10" s="7">
        <v>21</v>
      </c>
      <c r="G10" s="113" t="s">
        <v>182</v>
      </c>
      <c r="H10" s="7">
        <v>4.7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0.43611111111111112</v>
      </c>
      <c r="D11" s="13">
        <v>0.9</v>
      </c>
      <c r="E11" s="13">
        <v>15</v>
      </c>
      <c r="F11" s="13">
        <v>14</v>
      </c>
      <c r="G11" s="113" t="s">
        <v>182</v>
      </c>
      <c r="H11" s="7">
        <v>2.6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23.471527777777776</v>
      </c>
      <c r="D12" s="17">
        <f>AVERAGE(D9:D11)</f>
        <v>1.1333333333333333</v>
      </c>
      <c r="E12" s="17">
        <f>AVERAGE(E9:E11)</f>
        <v>15.333333333333334</v>
      </c>
      <c r="F12" s="18">
        <f>AVERAGE(F9:F11)</f>
        <v>18.333333333333332</v>
      </c>
      <c r="G12" s="19"/>
      <c r="H12" s="20">
        <f>AVERAGE(H9:H11)</f>
        <v>3.0333333333333332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181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0.94027777777777777</v>
      </c>
      <c r="D17" s="26">
        <v>0.94166666666666676</v>
      </c>
      <c r="E17" s="26">
        <v>0.96458333333333324</v>
      </c>
      <c r="F17" s="26">
        <v>0.98611111111111116</v>
      </c>
      <c r="G17" s="26">
        <v>1.2499999999999999E-2</v>
      </c>
      <c r="H17" s="26">
        <v>0.18263888888888891</v>
      </c>
      <c r="I17" s="26">
        <v>0.43611111111111112</v>
      </c>
      <c r="J17" s="26"/>
      <c r="K17" s="26"/>
      <c r="L17" s="26"/>
      <c r="M17" s="26"/>
      <c r="N17" s="26"/>
      <c r="O17" s="26"/>
      <c r="P17" s="26">
        <v>0.44027777777777777</v>
      </c>
    </row>
    <row r="18" spans="2:16" ht="14.15" customHeight="1" x14ac:dyDescent="0.45">
      <c r="B18" s="33" t="s">
        <v>43</v>
      </c>
      <c r="C18" s="25">
        <v>51540</v>
      </c>
      <c r="D18" s="25">
        <v>51541</v>
      </c>
      <c r="E18" s="25">
        <v>51552</v>
      </c>
      <c r="F18" s="25">
        <v>51566</v>
      </c>
      <c r="G18" s="25">
        <v>51583</v>
      </c>
      <c r="H18" s="25">
        <v>51695</v>
      </c>
      <c r="I18" s="25">
        <v>51869</v>
      </c>
      <c r="J18" s="25"/>
      <c r="K18" s="25"/>
      <c r="L18" s="25"/>
      <c r="M18" s="25"/>
      <c r="N18" s="25"/>
      <c r="O18" s="25"/>
      <c r="P18" s="25">
        <v>51874</v>
      </c>
    </row>
    <row r="19" spans="2:16" ht="14.15" customHeight="1" thickBot="1" x14ac:dyDescent="0.5">
      <c r="B19" s="12" t="s">
        <v>44</v>
      </c>
      <c r="C19" s="27"/>
      <c r="D19" s="25">
        <v>51551</v>
      </c>
      <c r="E19" s="28">
        <v>51565</v>
      </c>
      <c r="F19" s="25">
        <v>51582</v>
      </c>
      <c r="G19" s="28">
        <v>51694</v>
      </c>
      <c r="H19" s="25">
        <v>51868</v>
      </c>
      <c r="I19" s="28">
        <v>51873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14</v>
      </c>
      <c r="F20" s="31">
        <f t="shared" si="0"/>
        <v>17</v>
      </c>
      <c r="G20" s="31">
        <f t="shared" si="0"/>
        <v>112</v>
      </c>
      <c r="H20" s="31">
        <f t="shared" si="0"/>
        <v>174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0.9555555555555556</v>
      </c>
      <c r="D23" s="115">
        <v>0.95833333333333337</v>
      </c>
      <c r="E23" s="112" t="s">
        <v>172</v>
      </c>
      <c r="F23" s="157" t="s">
        <v>188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0.95972222222222225</v>
      </c>
      <c r="D25" s="115">
        <v>0.96180555555555547</v>
      </c>
      <c r="E25" s="112" t="s">
        <v>179</v>
      </c>
      <c r="F25" s="157" t="s">
        <v>189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0.23194444444444443</v>
      </c>
      <c r="D30" s="41">
        <v>0.16111111111111112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0.41388888888888886</v>
      </c>
    </row>
    <row r="31" spans="2:16" ht="14.15" customHeight="1" x14ac:dyDescent="0.45">
      <c r="B31" s="35" t="s">
        <v>164</v>
      </c>
      <c r="C31" s="45">
        <v>0.25347222222222221</v>
      </c>
      <c r="D31" s="6">
        <v>0.17013888888888887</v>
      </c>
      <c r="E31" s="6"/>
      <c r="F31" s="6"/>
      <c r="G31" s="6"/>
      <c r="H31" s="6"/>
      <c r="I31" s="6"/>
      <c r="J31" s="6">
        <v>2.6388888888888889E-2</v>
      </c>
      <c r="K31" s="6">
        <v>2.1527777777777781E-2</v>
      </c>
      <c r="L31" s="6"/>
      <c r="M31" s="6"/>
      <c r="N31" s="6"/>
      <c r="O31" s="46"/>
      <c r="P31" s="44">
        <f>SUM(C31:N31)</f>
        <v>0.47152777777777771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0.25347222222222221</v>
      </c>
      <c r="D34" s="107">
        <f t="shared" ref="D34:M34" si="2">D31-D32-D33</f>
        <v>0.17013888888888887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2.6388888888888889E-2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0.47152777777777771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 t="s">
        <v>191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0.95</v>
      </c>
      <c r="E53" s="110">
        <v>1.19</v>
      </c>
      <c r="F53" s="110">
        <v>1.01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145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-163.30000000000001</v>
      </c>
      <c r="D72" s="58">
        <v>-163.30000000000001</v>
      </c>
      <c r="E72" s="98" t="s">
        <v>117</v>
      </c>
      <c r="F72" s="58">
        <v>18.600000000000001</v>
      </c>
      <c r="G72" s="58">
        <v>18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-165</v>
      </c>
      <c r="E73" s="100" t="s">
        <v>121</v>
      </c>
      <c r="F73" s="59">
        <v>27.2</v>
      </c>
      <c r="G73" s="59">
        <v>18.399999999999999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-191.7</v>
      </c>
      <c r="D74" s="58">
        <v>-192.4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-110.4</v>
      </c>
      <c r="D75" s="58">
        <v>-110.5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27.3</v>
      </c>
      <c r="D76" s="58">
        <v>27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23.2</v>
      </c>
      <c r="D77" s="58">
        <v>22.8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21.2</v>
      </c>
      <c r="D78" s="58">
        <v>20.8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19.7</v>
      </c>
      <c r="D79" s="58">
        <v>19.3</v>
      </c>
      <c r="E79" s="98" t="s">
        <v>151</v>
      </c>
      <c r="F79" s="58">
        <v>14</v>
      </c>
      <c r="G79" s="58">
        <v>14.4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1.02E-4</v>
      </c>
      <c r="D80" s="62">
        <v>1.11E-4</v>
      </c>
      <c r="E80" s="100" t="s">
        <v>156</v>
      </c>
      <c r="F80" s="59">
        <v>27.1</v>
      </c>
      <c r="G80" s="59">
        <v>17.7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2026-04-12T10:39:42Z</dcterms:modified>
</cp:coreProperties>
</file>