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4월\"/>
    </mc:Choice>
  </mc:AlternateContent>
  <xr:revisionPtr revIDLastSave="0" documentId="13_ncr:1_{AC6EF942-AE02-478B-9FE5-2FCE92CDCC1A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<sst xmlns="http://schemas.openxmlformats.org/spreadsheetml/2006/main" count="215" uniqueCount="200">
  <si>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</si>
  <si>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</si>
  <si>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</si>
  <si>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</si>
  <si>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</si>
  <si>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</si>
  <si>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</si>
  <si>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</si>
  <si>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</si>
  <si>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</si>
  <si>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</si>
  <si>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</si>
  <si>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</si>
  <si>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</si>
  <si>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</si>
  <si>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</si>
  <si>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</si>
  <si>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</si>
  <si>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</si>
  <si>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</si>
  <si>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</si>
  <si>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</si>
  <si>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</si>
  <si>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</si>
  <si>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</si>
  <si>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</si>
  <si>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</si>
  <si>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</si>
  <si>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</si>
  <si>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</si>
  <si>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</si>
  <si>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</si>
  <si>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</si>
  <si>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</si>
  <si>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</si>
  <si>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</si>
  <si>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</si>
  <si>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</si>
  <si>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</si>
  <si>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</si>
  <si>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</si>
  <si>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</si>
  <si>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</si>
  <si>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</si>
  <si>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</si>
  <si>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</si>
  <si>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</si>
  <si>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</si>
  <si>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</si>
  <si>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</si>
  <si>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</si>
  <si>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</si>
  <si>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</si>
  <si>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</si>
  <si>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</si>
  <si>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</si>
  <si>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</si>
  <si>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</si>
  <si>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</si>
  <si>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</si>
  <si>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</si>
  <si>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</si>
  <si>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</si>
  <si>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</si>
  <si>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</si>
  <si>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</si>
  <si>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</si>
  <si>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</si>
  <si>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</si>
  <si>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</si>
  <si>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</si>
  <si>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</si>
  <si>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</si>
  <si>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</si>
  <si>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</si>
  <si>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</si>
  <si>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</si>
  <si>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</si>
  <si>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</si>
  <si>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</si>
  <si>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</si>
  <si>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</si>
  <si>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</si>
  <si>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</si>
  <si>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</si>
  <si>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</si>
  <si>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</si>
  <si>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</si>
  <si>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</si>
  <si>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</si>
  <si>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</si>
  <si>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</si>
  <si>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</si>
  <si>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</si>
  <si>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</si>
  <si>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</si>
  <si>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</si>
  <si>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</si>
  <si>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</si>
  <si>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</si>
  <si>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</si>
  <si>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</si>
  <si>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</si>
  <si>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</si>
  <si>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</si>
  <si>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</si>
  <si>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</si>
  <si>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</si>
  <si>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</si>
  <si>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</si>
  <si>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</si>
  <si>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</si>
  <si>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</si>
  <si>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</si>
  <si>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</si>
  <si>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</si>
  <si>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</si>
  <si>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</si>
  <si>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</si>
  <si>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</si>
  <si>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</si>
  <si>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</si>
  <si>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</si>
  <si>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</si>
  <si>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</si>
  <si>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</si>
  <si>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</si>
  <si>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</si>
  <si>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</si>
  <si>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</si>
  <si>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</si>
  <si>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</si>
  <si>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</si>
  <si>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</si>
  <si>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</si>
  <si>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</si>
  <si>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</si>
  <si>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</si>
  <si>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</si>
  <si>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</si>
  <si>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</si>
  <si>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</si>
  <si>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</si>
  <si>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</si>
  <si>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</si>
  <si>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</si>
  <si>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</si>
  <si>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</si>
  <si>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</si>
  <si>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</si>
  <si>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</si>
  <si>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</si>
  <si>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</si>
  <si>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</si>
  <si>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</si>
  <si>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</si>
  <si>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</si>
  <si>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</si>
  <si>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</si>
  <si>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</si>
  <si>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</si>
  <si>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</si>
  <si>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</si>
  <si>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</si>
  <si>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</si>
  <si>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</si>
  <si>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</si>
  <si>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</si>
  <si>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</si>
  <si>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</si>
  <si>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</si>
  <si>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</si>
  <si>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</si>
  <si>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</si>
  <si>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</si>
  <si>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</si>
  <si>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</si>
  <si>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</si>
  <si>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</si>
  <si>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</si>
  <si>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</si>
  <si>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</si>
  <si>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</si>
  <si>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ALL</t>
    <phoneticPr fontId="3" type="noConversion"/>
  </si>
  <si>
    <t>-</t>
    <phoneticPr fontId="3" type="noConversion"/>
  </si>
  <si>
    <t>NW</t>
    <phoneticPr fontId="3" type="noConversion"/>
  </si>
  <si>
    <t>BLG</t>
    <phoneticPr fontId="3" type="noConversion"/>
  </si>
  <si>
    <t>N</t>
    <phoneticPr fontId="3" type="noConversion"/>
  </si>
  <si>
    <t xml:space="preserve"> </t>
    <phoneticPr fontId="3" type="noConversion"/>
  </si>
  <si>
    <t>20s/29k 28s/25k 45s/25k</t>
    <phoneticPr fontId="3" type="noConversion"/>
  </si>
  <si>
    <t>25s/26k 35s/25k 55s/26k</t>
    <phoneticPr fontId="3" type="noConversion"/>
  </si>
  <si>
    <t>M_050370-050371:K</t>
    <phoneticPr fontId="3" type="noConversion"/>
  </si>
  <si>
    <t>L_050416-050418</t>
    <phoneticPr fontId="3" type="noConversion"/>
  </si>
  <si>
    <t>L_050420</t>
    <phoneticPr fontId="3" type="noConversion"/>
  </si>
  <si>
    <t>L_050432</t>
    <phoneticPr fontId="3" type="noConversion"/>
  </si>
  <si>
    <t>E_050449</t>
    <phoneticPr fontId="3" type="noConversion"/>
  </si>
  <si>
    <t>2. [E_050449] : 관측자 오인으로 노출 중 IC K를 재실행함.</t>
    <phoneticPr fontId="3" type="noConversion"/>
  </si>
  <si>
    <t>L_050464</t>
    <phoneticPr fontId="3" type="noConversion"/>
  </si>
  <si>
    <t>1. 달 포화로 인한 BLG 타겟 스킵 (전체 스킵 : BLG 01, 02, 03, 04, 14, 15, 18, 19, 41, 42, 43, 51, 52 / 일부 스킵 : BLG 11, 12, 16, 32, 34, 35)</t>
    <phoneticPr fontId="3" type="noConversion"/>
  </si>
  <si>
    <t>3. BLG 영상들이 전반적으로 달빛의 영향을 받음.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</si>
</sst>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F82" sqref="F82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46120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0.97083333333333333</v>
      </c>
      <c r="D9" s="7">
        <v>1.2</v>
      </c>
      <c r="E9" s="7">
        <v>16.2</v>
      </c>
      <c r="F9" s="7">
        <v>27</v>
      </c>
      <c r="G9" s="34" t="s">
        <v>185</v>
      </c>
      <c r="H9" s="7">
        <v>1.6</v>
      </c>
      <c r="I9" s="34">
        <v>67.3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0.19930555555555554</v>
      </c>
      <c r="D10" s="7">
        <v>1.3</v>
      </c>
      <c r="E10" s="7">
        <v>15.3</v>
      </c>
      <c r="F10" s="7">
        <v>27</v>
      </c>
      <c r="G10" s="113" t="s">
        <v>187</v>
      </c>
      <c r="H10" s="7">
        <v>3.8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0.42430555555555555</v>
      </c>
      <c r="D11" s="13">
        <v>1.1000000000000001</v>
      </c>
      <c r="E11" s="13">
        <v>15.6</v>
      </c>
      <c r="F11" s="13">
        <v>21</v>
      </c>
      <c r="G11" s="113" t="s">
        <v>187</v>
      </c>
      <c r="H11" s="7">
        <v>3.4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23.453472222222221</v>
      </c>
      <c r="D12" s="17">
        <f>AVERAGE(D9:D11)</f>
        <v>1.2</v>
      </c>
      <c r="E12" s="17">
        <f>AVERAGE(E9:E11)</f>
        <v>15.700000000000001</v>
      </c>
      <c r="F12" s="18">
        <f>AVERAGE(F9:F11)</f>
        <v>25</v>
      </c>
      <c r="G12" s="19"/>
      <c r="H12" s="20">
        <f>AVERAGE(H9:H11)</f>
        <v>2.9333333333333336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186</v>
      </c>
      <c r="H16" s="25" t="s">
        <v>183</v>
      </c>
      <c r="I16" s="25"/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0.9243055555555556</v>
      </c>
      <c r="D17" s="26">
        <v>0.92569444444444438</v>
      </c>
      <c r="E17" s="26">
        <v>0.97083333333333333</v>
      </c>
      <c r="F17" s="26">
        <v>0.99375000000000002</v>
      </c>
      <c r="G17" s="26">
        <v>0.18402777777777779</v>
      </c>
      <c r="H17" s="26">
        <v>0.42777777777777781</v>
      </c>
      <c r="I17" s="26"/>
      <c r="J17" s="26"/>
      <c r="K17" s="26"/>
      <c r="L17" s="26"/>
      <c r="M17" s="26"/>
      <c r="N17" s="26"/>
      <c r="O17" s="26"/>
      <c r="P17" s="26">
        <v>0.43194444444444446</v>
      </c>
    </row>
    <row r="18" spans="2:16" ht="14.15" customHeight="1" x14ac:dyDescent="0.45">
      <c r="B18" s="33" t="s">
        <v>43</v>
      </c>
      <c r="C18" s="25">
        <v>50256</v>
      </c>
      <c r="D18" s="25">
        <v>50257</v>
      </c>
      <c r="E18" s="25">
        <v>50268</v>
      </c>
      <c r="F18" s="25">
        <v>50284</v>
      </c>
      <c r="G18" s="25">
        <v>50415</v>
      </c>
      <c r="H18" s="25">
        <v>50576</v>
      </c>
      <c r="I18" s="25"/>
      <c r="J18" s="25"/>
      <c r="K18" s="25"/>
      <c r="L18" s="25"/>
      <c r="M18" s="25"/>
      <c r="N18" s="25"/>
      <c r="O18" s="25"/>
      <c r="P18" s="25">
        <v>50581</v>
      </c>
    </row>
    <row r="19" spans="2:16" ht="14.15" customHeight="1" thickBot="1" x14ac:dyDescent="0.5">
      <c r="B19" s="12" t="s">
        <v>44</v>
      </c>
      <c r="C19" s="27"/>
      <c r="D19" s="25">
        <v>50267</v>
      </c>
      <c r="E19" s="28">
        <v>50283</v>
      </c>
      <c r="F19" s="25">
        <v>50414</v>
      </c>
      <c r="G19" s="28">
        <v>50575</v>
      </c>
      <c r="H19" s="25">
        <v>50580</v>
      </c>
      <c r="I19" s="28"/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16</v>
      </c>
      <c r="F20" s="31">
        <f t="shared" si="0"/>
        <v>131</v>
      </c>
      <c r="G20" s="31">
        <f t="shared" si="0"/>
        <v>161</v>
      </c>
      <c r="H20" s="31">
        <f t="shared" si="0"/>
        <v>5</v>
      </c>
      <c r="I20" s="31" t="str">
        <f t="shared" si="0"/>
        <v/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>
        <v>0.95833333333333337</v>
      </c>
      <c r="D23" s="115">
        <v>0.96111111111111114</v>
      </c>
      <c r="E23" s="112" t="s">
        <v>172</v>
      </c>
      <c r="F23" s="157" t="s">
        <v>189</v>
      </c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>
        <v>0.96180555555555547</v>
      </c>
      <c r="D25" s="115">
        <v>0.96458333333333324</v>
      </c>
      <c r="E25" s="112" t="s">
        <v>180</v>
      </c>
      <c r="F25" s="157" t="s">
        <v>190</v>
      </c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0.21944444444444444</v>
      </c>
      <c r="D30" s="41"/>
      <c r="E30" s="41"/>
      <c r="F30" s="41"/>
      <c r="G30" s="41"/>
      <c r="H30" s="41"/>
      <c r="I30" s="41"/>
      <c r="J30" s="41">
        <v>0.18958333333333333</v>
      </c>
      <c r="K30" s="42"/>
      <c r="L30" s="41"/>
      <c r="M30" s="41"/>
      <c r="N30" s="41"/>
      <c r="O30" s="43"/>
      <c r="P30" s="44">
        <f>SUM(C30:J30,L30:N30)</f>
        <v>0.40902777777777777</v>
      </c>
    </row>
    <row r="31" spans="2:16" ht="14.15" customHeight="1" x14ac:dyDescent="0.45">
      <c r="B31" s="35" t="s">
        <v>164</v>
      </c>
      <c r="C31" s="45">
        <v>0.24027777777777778</v>
      </c>
      <c r="D31" s="6"/>
      <c r="E31" s="6"/>
      <c r="F31" s="6"/>
      <c r="G31" s="6"/>
      <c r="H31" s="6"/>
      <c r="I31" s="6"/>
      <c r="J31" s="6">
        <v>0.19027777777777777</v>
      </c>
      <c r="K31" s="6">
        <v>2.2916666666666669E-2</v>
      </c>
      <c r="L31" s="6"/>
      <c r="M31" s="6"/>
      <c r="N31" s="6"/>
      <c r="O31" s="46"/>
      <c r="P31" s="44">
        <f>SUM(C31:N31)</f>
        <v>0.45347222222222228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0.24027777777777778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0.19027777777777777</v>
      </c>
      <c r="K34" s="107">
        <f t="shared" si="2"/>
        <v>2.2916666666666669E-2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0.45347222222222228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191</v>
      </c>
      <c r="D36" s="161"/>
      <c r="E36" s="160" t="s">
        <v>192</v>
      </c>
      <c r="F36" s="161"/>
      <c r="G36" s="160" t="s">
        <v>193</v>
      </c>
      <c r="H36" s="161"/>
      <c r="I36" s="160" t="s">
        <v>194</v>
      </c>
      <c r="J36" s="161"/>
      <c r="K36" s="160" t="s">
        <v>195</v>
      </c>
      <c r="L36" s="161"/>
      <c r="M36" s="160" t="s">
        <v>197</v>
      </c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 t="s">
        <v>198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 t="s">
        <v>196</v>
      </c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 t="s">
        <v>199</v>
      </c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 t="s">
        <v>188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 t="s">
        <v>184</v>
      </c>
      <c r="E53" s="110">
        <v>1.25</v>
      </c>
      <c r="F53" s="110">
        <v>0.69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894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1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-159.9</v>
      </c>
      <c r="D72" s="58">
        <v>-134.6</v>
      </c>
      <c r="E72" s="98" t="s">
        <v>117</v>
      </c>
      <c r="F72" s="58">
        <v>21.9</v>
      </c>
      <c r="G72" s="58">
        <v>18.2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-163.5</v>
      </c>
      <c r="D73" s="58">
        <v>-131.9</v>
      </c>
      <c r="E73" s="100" t="s">
        <v>121</v>
      </c>
      <c r="F73" s="59">
        <v>23.4</v>
      </c>
      <c r="G73" s="59">
        <v>25.3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-153.69999999999999</v>
      </c>
      <c r="D74" s="58">
        <v>-155.19999999999999</v>
      </c>
      <c r="E74" s="100" t="s">
        <v>126</v>
      </c>
      <c r="F74" s="60">
        <v>15</v>
      </c>
      <c r="G74" s="60">
        <v>20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-103.3</v>
      </c>
      <c r="D75" s="58">
        <v>-72</v>
      </c>
      <c r="E75" s="100" t="s">
        <v>131</v>
      </c>
      <c r="F75" s="60">
        <v>25</v>
      </c>
      <c r="G75" s="60">
        <v>15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32</v>
      </c>
      <c r="D76" s="58">
        <v>27.4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27.4</v>
      </c>
      <c r="D77" s="58">
        <v>23.4</v>
      </c>
      <c r="E77" s="100" t="s">
        <v>141</v>
      </c>
      <c r="F77" s="60">
        <v>245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25.4</v>
      </c>
      <c r="D78" s="58">
        <v>21.5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23.7</v>
      </c>
      <c r="D79" s="58">
        <v>20</v>
      </c>
      <c r="E79" s="98" t="s">
        <v>151</v>
      </c>
      <c r="F79" s="58">
        <v>22.6</v>
      </c>
      <c r="G79" s="58">
        <v>15.8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3.0500000000000002E-3</v>
      </c>
      <c r="D80" s="62">
        <v>5.9899999999999997E-3</v>
      </c>
      <c r="E80" s="100" t="s">
        <v>156</v>
      </c>
      <c r="F80" s="59">
        <v>20.7</v>
      </c>
      <c r="G80" s="59">
        <v>24.4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182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2026-04-08T10:28:14Z</dcterms:modified>
</cp:coreProperties>
</file>