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9EC751C5-31B2-48AE-BC27-665AEE2D740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<sst xmlns="http://schemas.openxmlformats.org/spreadsheetml/2006/main" count="207" uniqueCount="192">
  <si>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</si>
  <si>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</si>
  <si>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</si>
  <si>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</si>
  <si>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</si>
  <si>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</si>
  <si>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</si>
  <si>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</si>
  <si>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</si>
  <si>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</si>
  <si>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</si>
  <si>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</si>
  <si>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</si>
  <si>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</si>
  <si>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</si>
  <si>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</si>
  <si>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</si>
  <si>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</si>
  <si>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</si>
  <si>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</si>
  <si>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</si>
  <si>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</si>
  <si>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</si>
  <si>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</si>
  <si>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</si>
  <si>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</si>
  <si>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</si>
  <si>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</si>
  <si>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</si>
  <si>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</si>
  <si>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</si>
  <si>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</si>
  <si>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</si>
  <si>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</si>
  <si>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</si>
  <si>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</si>
  <si>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</si>
  <si>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</si>
  <si>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</si>
  <si>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</si>
  <si>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</si>
  <si>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</si>
  <si>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</si>
  <si>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</si>
  <si>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</si>
  <si>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</si>
  <si>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</si>
  <si>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</si>
  <si>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</si>
  <si>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</si>
  <si>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</si>
  <si>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</si>
  <si>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</si>
  <si>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</si>
  <si>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</si>
  <si>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</si>
  <si>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</si>
  <si>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</si>
  <si>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</si>
  <si>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</si>
  <si>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</si>
  <si>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</si>
  <si>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</si>
  <si>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</si>
  <si>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</si>
  <si>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</si>
  <si>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</si>
  <si>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</si>
  <si>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</si>
  <si>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</si>
  <si>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</si>
  <si>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</si>
  <si>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</si>
  <si>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</si>
  <si>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</si>
  <si>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</si>
  <si>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</si>
  <si>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</si>
  <si>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</si>
  <si>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</si>
  <si>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</si>
  <si>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</si>
  <si>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</si>
  <si>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</si>
  <si>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</si>
  <si>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</si>
  <si>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</si>
  <si>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</si>
  <si>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</si>
  <si>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</si>
  <si>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</si>
  <si>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</si>
  <si>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</si>
  <si>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</si>
  <si>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</si>
  <si>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</si>
  <si>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</si>
  <si>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</si>
  <si>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</si>
  <si>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</si>
  <si>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</si>
  <si>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</si>
  <si>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</si>
  <si>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</si>
  <si>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</si>
  <si>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</si>
  <si>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</si>
  <si>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</si>
  <si>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</si>
  <si>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</si>
  <si>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</si>
  <si>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</si>
  <si>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</si>
  <si>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</si>
  <si>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</si>
  <si>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</si>
  <si>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</si>
  <si>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</si>
  <si>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</si>
  <si>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</si>
  <si>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</si>
  <si>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</si>
  <si>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</si>
  <si>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</si>
  <si>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</si>
  <si>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</si>
  <si>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</si>
  <si>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</si>
  <si>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</si>
  <si>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</si>
  <si>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</si>
  <si>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</si>
  <si>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</si>
  <si>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</si>
  <si>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</si>
  <si>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</si>
  <si>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</si>
  <si>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</si>
  <si>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</si>
  <si>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</si>
  <si>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</si>
  <si>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</si>
  <si>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</si>
  <si>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</si>
  <si>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</si>
  <si>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</si>
  <si>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</si>
  <si>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</si>
  <si>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</si>
  <si>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</si>
  <si>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</si>
  <si>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</si>
  <si>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</si>
  <si>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</si>
  <si>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</si>
  <si>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</si>
  <si>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</si>
  <si>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</si>
  <si>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</si>
  <si>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</si>
  <si>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</si>
  <si>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</si>
  <si>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</si>
  <si>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</si>
  <si>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</si>
  <si>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</si>
  <si>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</si>
  <si>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</si>
  <si>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</si>
  <si>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</si>
  <si>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</si>
  <si>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</si>
  <si>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</si>
  <si>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</si>
  <si>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</si>
  <si>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</si>
  <si>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</si>
  <si>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</si>
  <si>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</si>
  <si>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</si>
  <si>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BLG</t>
    <phoneticPr fontId="3" type="noConversion"/>
  </si>
  <si>
    <t>LSST</t>
    <phoneticPr fontId="3" type="noConversion"/>
  </si>
  <si>
    <t>KSP</t>
    <phoneticPr fontId="3" type="noConversion"/>
  </si>
  <si>
    <t>N</t>
    <phoneticPr fontId="3" type="noConversion"/>
  </si>
  <si>
    <t>NW</t>
    <phoneticPr fontId="3" type="noConversion"/>
  </si>
  <si>
    <t>허정환</t>
    <phoneticPr fontId="3" type="noConversion"/>
  </si>
  <si>
    <t>1. 월령 40% 이하로 방풍막 제거</t>
    <phoneticPr fontId="3" type="noConversion"/>
  </si>
  <si>
    <t>ALL</t>
    <phoneticPr fontId="3" type="noConversion"/>
  </si>
  <si>
    <t>1. [23:46-23:54] 구름에 의한 관측 대기</t>
    <phoneticPr fontId="3" type="noConversion"/>
  </si>
  <si>
    <t>2. [00:56-02:33] 구름에 의한 관측 대기</t>
    <phoneticPr fontId="3" type="noConversion"/>
  </si>
  <si>
    <t>3. [04:11-04:33] 구름에 의한 관측 대기</t>
    <phoneticPr fontId="3" type="noConversion"/>
  </si>
  <si>
    <t>C_044979-045053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</si>
</sst>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F82" sqref="F82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46102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79.581993569131853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185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0.9902777777777777</v>
      </c>
      <c r="D9" s="7">
        <v>2.4</v>
      </c>
      <c r="E9" s="7">
        <v>9.8000000000000007</v>
      </c>
      <c r="F9" s="7">
        <v>65</v>
      </c>
      <c r="G9" s="34" t="s">
        <v>184</v>
      </c>
      <c r="H9" s="7">
        <v>1.6</v>
      </c>
      <c r="I9" s="34">
        <v>6.9</v>
      </c>
      <c r="J9" s="8">
        <f>IF(L9, 1, 0) + IF(M9, 2, 0) + IF(N9, 4, 0) + IF(O9, 8, 0) + IF(P9, 16, 0)</f>
        <v>8</v>
      </c>
      <c r="K9" s="9" t="b">
        <v>0</v>
      </c>
      <c r="L9" s="9" t="b">
        <v>0</v>
      </c>
      <c r="M9" s="9" t="b">
        <v>0</v>
      </c>
      <c r="N9" s="9" t="b">
        <v>0</v>
      </c>
      <c r="O9" s="9" t="b">
        <v>1</v>
      </c>
      <c r="P9" s="9" t="b">
        <v>0</v>
      </c>
    </row>
    <row r="10" spans="2:16" ht="14.25" customHeight="1" x14ac:dyDescent="0.45">
      <c r="B10" s="33" t="s">
        <v>23</v>
      </c>
      <c r="C10" s="26">
        <v>0.21249999999999999</v>
      </c>
      <c r="D10" s="7">
        <v>2.2000000000000002</v>
      </c>
      <c r="E10" s="7">
        <v>7.4</v>
      </c>
      <c r="F10" s="7">
        <v>59</v>
      </c>
      <c r="G10" s="113" t="s">
        <v>183</v>
      </c>
      <c r="H10" s="7">
        <v>1.5</v>
      </c>
      <c r="I10" s="10"/>
      <c r="J10" s="8">
        <f>IF(L10, 1, 0) + IF(M10, 2, 0) + IF(N10, 4, 0) + IF(O10, 8, 0) + IF(P10, 16, 0)</f>
        <v>1</v>
      </c>
      <c r="K10" s="11" t="b">
        <v>0</v>
      </c>
      <c r="L10" s="11" t="b">
        <v>1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0.42222222222222222</v>
      </c>
      <c r="D11" s="13">
        <v>1.3</v>
      </c>
      <c r="E11" s="13">
        <v>7.3</v>
      </c>
      <c r="F11" s="13">
        <v>63</v>
      </c>
      <c r="G11" s="113" t="s">
        <v>183</v>
      </c>
      <c r="H11" s="7">
        <v>5.3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23.431944444444444</v>
      </c>
      <c r="D12" s="17">
        <f>AVERAGE(D9:D11)</f>
        <v>1.9666666666666666</v>
      </c>
      <c r="E12" s="17">
        <f>AVERAGE(E9:E11)</f>
        <v>8.1666666666666679</v>
      </c>
      <c r="F12" s="18">
        <f>AVERAGE(F9:F11)</f>
        <v>62.333333333333336</v>
      </c>
      <c r="G12" s="19"/>
      <c r="H12" s="20">
        <f>AVERAGE(H9:H11)</f>
        <v>2.8000000000000003</v>
      </c>
      <c r="I12" s="21"/>
      <c r="J12" s="22">
        <f>AVERAGE(J9:J11)</f>
        <v>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182</v>
      </c>
      <c r="H16" s="25" t="s">
        <v>180</v>
      </c>
      <c r="I16" s="25" t="s">
        <v>187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0.96111111111111114</v>
      </c>
      <c r="D17" s="26">
        <v>0.96319444444444446</v>
      </c>
      <c r="E17" s="26">
        <v>0.9902777777777777</v>
      </c>
      <c r="F17" s="26">
        <v>8.3333333333333332E-3</v>
      </c>
      <c r="G17" s="26">
        <v>3.1944444444444449E-2</v>
      </c>
      <c r="H17" s="26">
        <v>0.23611111111111113</v>
      </c>
      <c r="I17" s="26">
        <v>0.42222222222222222</v>
      </c>
      <c r="J17" s="26"/>
      <c r="K17" s="26"/>
      <c r="L17" s="26"/>
      <c r="M17" s="26"/>
      <c r="N17" s="26"/>
      <c r="O17" s="26"/>
      <c r="P17" s="26">
        <v>0.42638888888888887</v>
      </c>
    </row>
    <row r="18" spans="2:16" ht="14.15" customHeight="1" x14ac:dyDescent="0.45">
      <c r="B18" s="33" t="s">
        <v>43</v>
      </c>
      <c r="C18" s="25">
        <v>44971</v>
      </c>
      <c r="D18" s="25">
        <v>44972</v>
      </c>
      <c r="E18" s="25">
        <v>44977</v>
      </c>
      <c r="F18" s="25">
        <v>44985</v>
      </c>
      <c r="G18" s="25">
        <v>45001</v>
      </c>
      <c r="H18" s="25">
        <v>45084</v>
      </c>
      <c r="I18" s="25">
        <v>45211</v>
      </c>
      <c r="J18" s="25"/>
      <c r="K18" s="25"/>
      <c r="L18" s="25"/>
      <c r="M18" s="25"/>
      <c r="N18" s="25"/>
      <c r="O18" s="25"/>
      <c r="P18" s="25">
        <v>45216</v>
      </c>
    </row>
    <row r="19" spans="2:16" ht="14.15" customHeight="1" thickBot="1" x14ac:dyDescent="0.5">
      <c r="B19" s="12" t="s">
        <v>44</v>
      </c>
      <c r="C19" s="27"/>
      <c r="D19" s="25">
        <v>44976</v>
      </c>
      <c r="E19" s="28">
        <v>44984</v>
      </c>
      <c r="F19" s="28">
        <v>45000</v>
      </c>
      <c r="G19" s="28">
        <v>45083</v>
      </c>
      <c r="H19" s="25">
        <v>45210</v>
      </c>
      <c r="I19" s="28">
        <v>45215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8</v>
      </c>
      <c r="F20" s="31">
        <f t="shared" si="0"/>
        <v>16</v>
      </c>
      <c r="G20" s="31">
        <f t="shared" si="0"/>
        <v>83</v>
      </c>
      <c r="H20" s="31">
        <f t="shared" si="0"/>
        <v>127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179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0.16250000000000001</v>
      </c>
      <c r="D30" s="41">
        <v>0.20277777777777781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0.38611111111111113</v>
      </c>
    </row>
    <row r="31" spans="2:16" ht="14.15" customHeight="1" x14ac:dyDescent="0.45">
      <c r="B31" s="35" t="s">
        <v>164</v>
      </c>
      <c r="C31" s="45">
        <v>0.18611111111111112</v>
      </c>
      <c r="D31" s="6">
        <v>0.20416666666666669</v>
      </c>
      <c r="E31" s="6"/>
      <c r="F31" s="6"/>
      <c r="G31" s="6"/>
      <c r="H31" s="6"/>
      <c r="I31" s="6"/>
      <c r="J31" s="6">
        <v>2.361111111111111E-2</v>
      </c>
      <c r="K31" s="6">
        <v>1.8055555555555557E-2</v>
      </c>
      <c r="L31" s="6"/>
      <c r="M31" s="6"/>
      <c r="N31" s="6"/>
      <c r="O31" s="46"/>
      <c r="P31" s="44">
        <f>SUM(C31:N31)</f>
        <v>0.43194444444444452</v>
      </c>
    </row>
    <row r="32" spans="2:16" ht="14.15" customHeight="1" x14ac:dyDescent="0.45">
      <c r="B32" s="35" t="s">
        <v>64</v>
      </c>
      <c r="C32" s="47"/>
      <c r="D32" s="48">
        <v>8.2638888888888887E-2</v>
      </c>
      <c r="E32" s="48"/>
      <c r="F32" s="48"/>
      <c r="G32" s="48"/>
      <c r="H32" s="48"/>
      <c r="I32" s="48"/>
      <c r="J32" s="48"/>
      <c r="K32" s="48">
        <v>5.5555555555555558E-3</v>
      </c>
      <c r="L32" s="48"/>
      <c r="M32" s="48"/>
      <c r="N32" s="48"/>
      <c r="O32" s="49"/>
      <c r="P32" s="44">
        <f>SUM(C32:N32)</f>
        <v>8.8194444444444436E-2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0.18611111111111112</v>
      </c>
      <c r="D34" s="107">
        <f t="shared" ref="D34:M34" si="2">D31-D32-D33</f>
        <v>0.1215277777777778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2.361111111111111E-2</v>
      </c>
      <c r="K34" s="107">
        <f t="shared" si="2"/>
        <v>1.2500000000000001E-2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0.34375000000000011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191</v>
      </c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188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 t="s">
        <v>189</v>
      </c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 t="s">
        <v>190</v>
      </c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/>
      <c r="E53" s="110"/>
      <c r="F53" s="110">
        <v>1.41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914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-163.1</v>
      </c>
      <c r="D72" s="58">
        <v>-165.9</v>
      </c>
      <c r="E72" s="98" t="s">
        <v>117</v>
      </c>
      <c r="F72" s="58">
        <v>18.899999999999999</v>
      </c>
      <c r="G72" s="58">
        <v>18.2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-165.1</v>
      </c>
      <c r="D73" s="58">
        <v>-169.7</v>
      </c>
      <c r="E73" s="100" t="s">
        <v>121</v>
      </c>
      <c r="F73" s="59">
        <v>26.4</v>
      </c>
      <c r="G73" s="59">
        <v>38.1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-191.8</v>
      </c>
      <c r="D74" s="58">
        <v>-192.8</v>
      </c>
      <c r="E74" s="100" t="s">
        <v>126</v>
      </c>
      <c r="F74" s="60">
        <v>10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-109.2</v>
      </c>
      <c r="D75" s="58">
        <v>-115.8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27.9</v>
      </c>
      <c r="D76" s="58">
        <v>26.4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23.9</v>
      </c>
      <c r="D77" s="58">
        <v>22.7</v>
      </c>
      <c r="E77" s="100" t="s">
        <v>141</v>
      </c>
      <c r="F77" s="60">
        <v>240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22</v>
      </c>
      <c r="D78" s="58">
        <v>20.8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20.5</v>
      </c>
      <c r="D79" s="58">
        <v>19.399999999999999</v>
      </c>
      <c r="E79" s="98" t="s">
        <v>151</v>
      </c>
      <c r="F79" s="58">
        <v>15.2</v>
      </c>
      <c r="G79" s="58">
        <v>9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9.1700000000000006E-5</v>
      </c>
      <c r="D80" s="62">
        <v>9.5699999999999995E-5</v>
      </c>
      <c r="E80" s="100" t="s">
        <v>156</v>
      </c>
      <c r="F80" s="59">
        <v>43.2</v>
      </c>
      <c r="G80" s="59">
        <v>73.5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186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2026-03-21T10:20:02Z</dcterms:modified>
</cp:coreProperties>
</file>