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3월\"/>
    </mc:Choice>
  </mc:AlternateContent>
  <xr:revisionPtr revIDLastSave="0" documentId="13_ncr:1_{F68A1F36-CF02-4A72-9111-7A0BF68E601E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<sst xmlns="http://schemas.openxmlformats.org/spreadsheetml/2006/main" count="209" uniqueCount="195">
  <si>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</si>
  <si>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</si>
  <si>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</si>
  <si>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</si>
  <si>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</si>
  <si>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</si>
  <si>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</si>
  <si>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</si>
  <si>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</si>
  <si>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</si>
  <si>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</si>
  <si>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</si>
  <si>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</si>
  <si>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</si>
  <si>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</si>
  <si>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</si>
  <si>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</si>
  <si>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</si>
  <si>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</si>
  <si>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</si>
  <si>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</si>
  <si>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</si>
  <si>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</si>
  <si>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</si>
  <si>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</si>
  <si>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</si>
  <si>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</si>
  <si>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</si>
  <si>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</si>
  <si>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</si>
  <si>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</si>
  <si>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</si>
  <si>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</si>
  <si>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</si>
  <si>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</si>
  <si>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</si>
  <si>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</si>
  <si>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</si>
  <si>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</si>
  <si>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</si>
  <si>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</si>
  <si>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</si>
  <si>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</si>
  <si>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</si>
  <si>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</si>
  <si>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</si>
  <si>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</si>
  <si>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</si>
  <si>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</si>
  <si>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</si>
  <si>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</si>
  <si>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</si>
  <si>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</si>
  <si>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</si>
  <si>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</si>
  <si>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</si>
  <si>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</si>
  <si>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</si>
  <si>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</si>
  <si>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</si>
  <si>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</si>
  <si>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</si>
  <si>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</si>
  <si>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</si>
  <si>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</si>
  <si>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</si>
  <si>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</si>
  <si>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</si>
  <si>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</si>
  <si>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</si>
  <si>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</si>
  <si>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</si>
  <si>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</si>
  <si>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</si>
  <si>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</si>
  <si>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</si>
  <si>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</si>
  <si>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</si>
  <si>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</si>
  <si>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</si>
  <si>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</si>
  <si>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</si>
  <si>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</si>
  <si>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</si>
  <si>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</si>
  <si>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</si>
  <si>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</si>
  <si>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</si>
  <si>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</si>
  <si>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</si>
  <si>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</si>
  <si>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</si>
  <si>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</si>
  <si>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</si>
  <si>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</si>
  <si>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</si>
  <si>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</si>
  <si>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</si>
  <si>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</si>
  <si>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</si>
  <si>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</si>
  <si>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</si>
  <si>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</si>
  <si>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</si>
  <si>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</si>
  <si>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</si>
  <si>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</si>
  <si>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</si>
  <si>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</si>
  <si>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</si>
  <si>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</si>
  <si>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</si>
  <si>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</si>
  <si>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</si>
  <si>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</si>
  <si>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</si>
  <si>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</si>
  <si>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</si>
  <si>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</si>
  <si>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</si>
  <si>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</si>
  <si>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</si>
  <si>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</si>
  <si>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</si>
  <si>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</si>
  <si>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</si>
  <si>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</si>
  <si>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</si>
  <si>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</si>
  <si>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</si>
  <si>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</si>
  <si>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</si>
  <si>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</si>
  <si>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</si>
  <si>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</si>
  <si>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</si>
  <si>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</si>
  <si>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</si>
  <si>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</si>
  <si>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</si>
  <si>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</si>
  <si>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</si>
  <si>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</si>
  <si>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</si>
  <si>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</si>
  <si>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</si>
  <si>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</si>
  <si>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</si>
  <si>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</si>
  <si>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</si>
  <si>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</si>
  <si>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</si>
  <si>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</si>
  <si>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</si>
  <si>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</si>
  <si>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</si>
  <si>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</si>
  <si>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</si>
  <si>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</si>
  <si>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</si>
  <si>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</si>
  <si>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</si>
  <si>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</si>
  <si>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</si>
  <si>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</si>
  <si>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</si>
  <si>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</si>
  <si>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</si>
  <si>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</si>
  <si>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</si>
  <si>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</si>
  <si>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</si>
  <si>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</si>
  <si>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</si>
  <si>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</si>
  <si>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</si>
  <si>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</si>
  <si>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</si>
  <si>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</si>
  <si>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</si>
  <si>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BLG</t>
    <phoneticPr fontId="3" type="noConversion"/>
  </si>
  <si>
    <t>LSST</t>
    <phoneticPr fontId="3" type="noConversion"/>
  </si>
  <si>
    <t>ALL</t>
    <phoneticPr fontId="3" type="noConversion"/>
  </si>
  <si>
    <t>1. 월령 40% 이상으로 방풍막 설치</t>
    <phoneticPr fontId="3" type="noConversion"/>
  </si>
  <si>
    <t>S</t>
    <phoneticPr fontId="3" type="noConversion"/>
  </si>
  <si>
    <t>N</t>
    <phoneticPr fontId="3" type="noConversion"/>
  </si>
  <si>
    <t>NE</t>
    <phoneticPr fontId="3" type="noConversion"/>
  </si>
  <si>
    <t>허정환</t>
    <phoneticPr fontId="3" type="noConversion"/>
  </si>
  <si>
    <t>DIR-KSP</t>
    <phoneticPr fontId="3" type="noConversion"/>
  </si>
  <si>
    <t>D_042471</t>
    <phoneticPr fontId="3" type="noConversion"/>
  </si>
  <si>
    <t>1. [D_042471] 셔터컨트롤 오류로 망원경, shutter Sync. 불일치</t>
    <phoneticPr fontId="3" type="noConversion"/>
  </si>
  <si>
    <t>M_042486-042487:T</t>
    <phoneticPr fontId="3" type="noConversion"/>
  </si>
  <si>
    <t>L_042605-042618</t>
    <phoneticPr fontId="3" type="noConversion"/>
  </si>
  <si>
    <t>M_042641-042642:N</t>
    <phoneticPr fontId="3" type="noConversion"/>
  </si>
  <si>
    <t>M_042691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</si>
</sst>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6" zoomScale="145" zoomScaleNormal="145" workbookViewId="0">
      <selection activeCell="G82" sqref="G82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46093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187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0.99097222222222225</v>
      </c>
      <c r="D9" s="7">
        <v>1.5</v>
      </c>
      <c r="E9" s="7">
        <v>15.2</v>
      </c>
      <c r="F9" s="7">
        <v>53</v>
      </c>
      <c r="G9" s="34" t="s">
        <v>184</v>
      </c>
      <c r="H9" s="7">
        <v>0.9</v>
      </c>
      <c r="I9" s="34">
        <v>40.6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0.19791666666666666</v>
      </c>
      <c r="D10" s="7">
        <v>1.1000000000000001</v>
      </c>
      <c r="E10" s="7">
        <v>15.6</v>
      </c>
      <c r="F10" s="7">
        <v>43</v>
      </c>
      <c r="G10" s="113" t="s">
        <v>185</v>
      </c>
      <c r="H10" s="7">
        <v>1.3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0.41875000000000001</v>
      </c>
      <c r="D11" s="13">
        <v>0.8</v>
      </c>
      <c r="E11" s="13">
        <v>14.3</v>
      </c>
      <c r="F11" s="13">
        <v>47</v>
      </c>
      <c r="G11" s="113" t="s">
        <v>186</v>
      </c>
      <c r="H11" s="7">
        <v>0.3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23.427777777777777</v>
      </c>
      <c r="D12" s="17">
        <f>AVERAGE(D9:D11)</f>
        <v>1.1333333333333335</v>
      </c>
      <c r="E12" s="17">
        <f>AVERAGE(E9:E11)</f>
        <v>15.033333333333331</v>
      </c>
      <c r="F12" s="18">
        <f>AVERAGE(F9:F11)</f>
        <v>47.666666666666664</v>
      </c>
      <c r="G12" s="19"/>
      <c r="H12" s="20">
        <f>AVERAGE(H9:H11)</f>
        <v>0.83333333333333337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181</v>
      </c>
      <c r="G16" s="25" t="s">
        <v>188</v>
      </c>
      <c r="H16" s="25" t="s">
        <v>180</v>
      </c>
      <c r="I16" s="25" t="s">
        <v>182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0.95624999999999993</v>
      </c>
      <c r="D17" s="26">
        <v>0.95763888888888893</v>
      </c>
      <c r="E17" s="26">
        <v>0.99097222222222225</v>
      </c>
      <c r="F17" s="26">
        <v>1.4583333333333332E-2</v>
      </c>
      <c r="G17" s="26">
        <v>4.0972222222222222E-2</v>
      </c>
      <c r="H17" s="26">
        <v>0.26458333333333334</v>
      </c>
      <c r="I17" s="26">
        <v>0.41875000000000001</v>
      </c>
      <c r="J17" s="26"/>
      <c r="K17" s="26"/>
      <c r="L17" s="26"/>
      <c r="M17" s="26"/>
      <c r="N17" s="26"/>
      <c r="O17" s="26"/>
      <c r="P17" s="26">
        <v>0.42430555555555555</v>
      </c>
    </row>
    <row r="18" spans="2:16" ht="14.15" customHeight="1" x14ac:dyDescent="0.45">
      <c r="B18" s="33" t="s">
        <v>43</v>
      </c>
      <c r="C18" s="25">
        <v>42416</v>
      </c>
      <c r="D18" s="25">
        <v>42417</v>
      </c>
      <c r="E18" s="25">
        <v>42422</v>
      </c>
      <c r="F18" s="25">
        <v>42437</v>
      </c>
      <c r="G18" s="25">
        <v>42454</v>
      </c>
      <c r="H18" s="25">
        <v>42595</v>
      </c>
      <c r="I18" s="25">
        <v>42697</v>
      </c>
      <c r="J18" s="25"/>
      <c r="K18" s="25"/>
      <c r="L18" s="25"/>
      <c r="M18" s="25"/>
      <c r="N18" s="25"/>
      <c r="O18" s="25"/>
      <c r="P18" s="25">
        <v>42702</v>
      </c>
    </row>
    <row r="19" spans="2:16" ht="14.15" customHeight="1" thickBot="1" x14ac:dyDescent="0.5">
      <c r="B19" s="12" t="s">
        <v>44</v>
      </c>
      <c r="C19" s="27"/>
      <c r="D19" s="25">
        <v>42421</v>
      </c>
      <c r="E19" s="28">
        <v>42436</v>
      </c>
      <c r="F19" s="28">
        <v>42453</v>
      </c>
      <c r="G19" s="28">
        <v>42594</v>
      </c>
      <c r="H19" s="25">
        <v>42696</v>
      </c>
      <c r="I19" s="28">
        <v>42701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15</v>
      </c>
      <c r="F20" s="31">
        <f t="shared" si="0"/>
        <v>17</v>
      </c>
      <c r="G20" s="31">
        <f t="shared" si="0"/>
        <v>141</v>
      </c>
      <c r="H20" s="31">
        <f t="shared" si="0"/>
        <v>102</v>
      </c>
      <c r="I20" s="31">
        <f t="shared" si="0"/>
        <v>5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179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0.13333333333333333</v>
      </c>
      <c r="D30" s="41"/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>
        <v>0.21944444444444444</v>
      </c>
      <c r="O30" s="43"/>
      <c r="P30" s="44">
        <f>SUM(C30:J30,L30:N30)</f>
        <v>0.37361111111111112</v>
      </c>
    </row>
    <row r="31" spans="2:16" ht="14.15" customHeight="1" x14ac:dyDescent="0.45">
      <c r="B31" s="35" t="s">
        <v>164</v>
      </c>
      <c r="C31" s="45">
        <v>0.15416666666666667</v>
      </c>
      <c r="D31" s="6">
        <v>0.22361111111111109</v>
      </c>
      <c r="E31" s="6"/>
      <c r="F31" s="6"/>
      <c r="G31" s="6"/>
      <c r="H31" s="6"/>
      <c r="I31" s="6"/>
      <c r="J31" s="6">
        <v>2.6388888888888889E-2</v>
      </c>
      <c r="K31" s="6">
        <v>2.361111111111111E-2</v>
      </c>
      <c r="L31" s="6"/>
      <c r="M31" s="6"/>
      <c r="N31" s="6"/>
      <c r="O31" s="46"/>
      <c r="P31" s="44">
        <f>SUM(C31:N31)</f>
        <v>0.42777777777777781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0.15416666666666667</v>
      </c>
      <c r="D34" s="107">
        <f t="shared" ref="D34:M34" si="2">D31-D32-D33</f>
        <v>0.22361111111111109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2.6388888888888889E-2</v>
      </c>
      <c r="K34" s="107">
        <f t="shared" si="2"/>
        <v>2.361111111111111E-2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0.42777777777777781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189</v>
      </c>
      <c r="D36" s="145"/>
      <c r="E36" s="144" t="s">
        <v>191</v>
      </c>
      <c r="F36" s="145"/>
      <c r="G36" s="144" t="s">
        <v>192</v>
      </c>
      <c r="H36" s="145"/>
      <c r="I36" s="144" t="s">
        <v>193</v>
      </c>
      <c r="J36" s="145"/>
      <c r="K36" s="144" t="s">
        <v>194</v>
      </c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190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>
        <v>0.68</v>
      </c>
      <c r="E53" s="110">
        <v>0.84</v>
      </c>
      <c r="F53" s="110">
        <v>0.45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40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-160.30000000000001</v>
      </c>
      <c r="D72" s="58">
        <v>-163.19999999999999</v>
      </c>
      <c r="E72" s="98" t="s">
        <v>117</v>
      </c>
      <c r="F72" s="58">
        <v>22.2</v>
      </c>
      <c r="G72" s="58">
        <v>19.399999999999999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-163.19999999999999</v>
      </c>
      <c r="D73" s="58">
        <v>-165.6</v>
      </c>
      <c r="E73" s="100" t="s">
        <v>121</v>
      </c>
      <c r="F73" s="59">
        <v>28.6</v>
      </c>
      <c r="G73" s="59">
        <v>39.9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-190.1</v>
      </c>
      <c r="D74" s="58">
        <v>-191.9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-100.4</v>
      </c>
      <c r="D75" s="58">
        <v>-109.7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32.299999999999997</v>
      </c>
      <c r="D76" s="58">
        <v>28.3</v>
      </c>
      <c r="E76" s="100" t="s">
        <v>136</v>
      </c>
      <c r="F76" s="60">
        <v>15</v>
      </c>
      <c r="G76" s="60">
        <v>15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27.8</v>
      </c>
      <c r="D77" s="58">
        <v>24.3</v>
      </c>
      <c r="E77" s="100" t="s">
        <v>141</v>
      </c>
      <c r="F77" s="60">
        <v>250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25.8</v>
      </c>
      <c r="D78" s="58">
        <v>22.4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24.2</v>
      </c>
      <c r="D79" s="58">
        <v>20.9</v>
      </c>
      <c r="E79" s="98" t="s">
        <v>151</v>
      </c>
      <c r="F79" s="58">
        <v>24.2</v>
      </c>
      <c r="G79" s="58">
        <v>16.3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1.11E-4</v>
      </c>
      <c r="D80" s="62">
        <v>1.08E-4</v>
      </c>
      <c r="E80" s="100" t="s">
        <v>156</v>
      </c>
      <c r="F80" s="59">
        <v>31.8</v>
      </c>
      <c r="G80" s="59">
        <v>50.2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183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2026-03-12T10:16:10Z</dcterms:modified>
</cp:coreProperties>
</file>