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3월\"/>
    </mc:Choice>
  </mc:AlternateContent>
  <xr:revisionPtr revIDLastSave="0" documentId="13_ncr:1_{20C72B8D-5B3C-4719-B8D6-D3EAFF89573E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<sst xmlns="http://schemas.openxmlformats.org/spreadsheetml/2006/main" count="206" uniqueCount="191">
  <si>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</si>
  <si>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</si>
  <si>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</si>
  <si>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</si>
  <si>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</si>
  <si>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</si>
  <si>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</si>
  <si>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</si>
  <si>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</si>
  <si>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</si>
  <si>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</si>
  <si>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</si>
  <si>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</si>
  <si>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</si>
  <si>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</si>
  <si>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</si>
  <si>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</si>
  <si>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</si>
  <si>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</si>
  <si>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</si>
  <si>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</si>
  <si>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</si>
  <si>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</si>
  <si>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</si>
  <si>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</si>
  <si>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</si>
  <si>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</si>
  <si>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</si>
  <si>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</si>
  <si>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</si>
  <si>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</si>
  <si>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</si>
  <si>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</si>
  <si>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</si>
  <si>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</si>
  <si>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</si>
  <si>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</si>
  <si>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</si>
  <si>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</si>
  <si>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</si>
  <si>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</si>
  <si>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</si>
  <si>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</si>
  <si>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</si>
  <si>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</si>
  <si>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</si>
  <si>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</si>
  <si>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</si>
  <si>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</si>
  <si>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</si>
  <si>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</si>
  <si>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</si>
  <si>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</si>
  <si>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</si>
  <si>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</si>
  <si>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</si>
  <si>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</si>
  <si>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</si>
  <si>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</si>
  <si>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</si>
  <si>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</si>
  <si>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</si>
  <si>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</si>
  <si>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</si>
  <si>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</si>
  <si>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</si>
  <si>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</si>
  <si>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</si>
  <si>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</si>
  <si>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</si>
  <si>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</si>
  <si>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</si>
  <si>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</si>
  <si>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</si>
  <si>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</si>
  <si>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</si>
  <si>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</si>
  <si>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</si>
  <si>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</si>
  <si>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</si>
  <si>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</si>
  <si>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</si>
  <si>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</si>
  <si>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</si>
  <si>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</si>
  <si>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</si>
  <si>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</si>
  <si>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</si>
  <si>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</si>
  <si>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</si>
  <si>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</si>
  <si>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</si>
  <si>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</si>
  <si>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</si>
  <si>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</si>
  <si>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</si>
  <si>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</si>
  <si>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</si>
  <si>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</si>
  <si>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</si>
  <si>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</si>
  <si>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</si>
  <si>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</si>
  <si>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</si>
  <si>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</si>
  <si>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</si>
  <si>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</si>
  <si>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</si>
  <si>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</si>
  <si>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</si>
  <si>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</si>
  <si>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</si>
  <si>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</si>
  <si>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</si>
  <si>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</si>
  <si>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</si>
  <si>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</si>
  <si>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</si>
  <si>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</si>
  <si>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</si>
  <si>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</si>
  <si>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</si>
  <si>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</si>
  <si>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</si>
  <si>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</si>
  <si>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</si>
  <si>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</si>
  <si>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</si>
  <si>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</si>
  <si>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</si>
  <si>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</si>
  <si>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</si>
  <si>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</si>
  <si>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</si>
  <si>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</si>
  <si>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</si>
  <si>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</si>
  <si>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</si>
  <si>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</si>
  <si>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</si>
  <si>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</si>
  <si>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</si>
  <si>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</si>
  <si>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</si>
  <si>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</si>
  <si>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</si>
  <si>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</si>
  <si>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</si>
  <si>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</si>
  <si>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</si>
  <si>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</si>
  <si>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</si>
  <si>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</si>
  <si>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</si>
  <si>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</si>
  <si>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</si>
  <si>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</si>
  <si>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</si>
  <si>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</si>
  <si>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</si>
  <si>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</si>
  <si>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</si>
  <si>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</si>
  <si>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</si>
  <si>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</si>
  <si>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</si>
  <si>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</si>
  <si>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</si>
  <si>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</si>
  <si>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</si>
  <si>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</si>
  <si>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</si>
  <si>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</si>
  <si>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</si>
  <si>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</si>
  <si>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</si>
  <si>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</si>
  <si>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</si>
  <si>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</si>
  <si>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</si>
  <si>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</si>
  <si>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BLG</t>
    <phoneticPr fontId="3" type="noConversion"/>
  </si>
  <si>
    <t>LSST</t>
    <phoneticPr fontId="3" type="noConversion"/>
  </si>
  <si>
    <t>ALL</t>
    <phoneticPr fontId="3" type="noConversion"/>
  </si>
  <si>
    <t>KSP</t>
    <phoneticPr fontId="3" type="noConversion"/>
  </si>
  <si>
    <t>1. 월령 40% 이상으로 방풍막 설치</t>
    <phoneticPr fontId="3" type="noConversion"/>
  </si>
  <si>
    <t>N</t>
    <phoneticPr fontId="3" type="noConversion"/>
  </si>
  <si>
    <t>SE</t>
    <phoneticPr fontId="3" type="noConversion"/>
  </si>
  <si>
    <t>-</t>
    <phoneticPr fontId="3" type="noConversion"/>
  </si>
  <si>
    <t>20s/29k 30s/29k 45s/27k</t>
    <phoneticPr fontId="3" type="noConversion"/>
  </si>
  <si>
    <t>25s/20k 40s/22k 60s/22k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</si>
</sst>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G81" sqref="G81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46091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0.99513888888888891</v>
      </c>
      <c r="D9" s="7">
        <v>1.8</v>
      </c>
      <c r="E9" s="7">
        <v>15.6</v>
      </c>
      <c r="F9" s="7">
        <v>51</v>
      </c>
      <c r="G9" s="34" t="s">
        <v>187</v>
      </c>
      <c r="H9" s="7">
        <v>0.4</v>
      </c>
      <c r="I9" s="34">
        <v>61.7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0.20902777777777778</v>
      </c>
      <c r="D10" s="7">
        <v>0.8</v>
      </c>
      <c r="E10" s="7">
        <v>16</v>
      </c>
      <c r="F10" s="7">
        <v>42</v>
      </c>
      <c r="G10" s="113" t="s">
        <v>186</v>
      </c>
      <c r="H10" s="7">
        <v>1.5</v>
      </c>
      <c r="I10" s="10"/>
      <c r="J10" s="8">
        <f>IF(L10, 1, 0) + IF(M10, 2, 0) + IF(N10, 4, 0) + IF(O10, 8, 0) + IF(P10, 16, 0)</f>
        <v>1</v>
      </c>
      <c r="K10" s="11" t="b">
        <v>0</v>
      </c>
      <c r="L10" s="11" t="b">
        <v>1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0.41250000000000003</v>
      </c>
      <c r="D11" s="13">
        <v>0.7</v>
      </c>
      <c r="E11" s="13">
        <v>15.6</v>
      </c>
      <c r="F11" s="13">
        <v>42</v>
      </c>
      <c r="G11" s="113" t="s">
        <v>186</v>
      </c>
      <c r="H11" s="7">
        <v>1.5</v>
      </c>
      <c r="I11" s="14"/>
      <c r="J11" s="8">
        <f>IF(L11, 1, 0) + IF(M11, 2, 0) + IF(N11, 4, 0) + IF(O11, 8, 0) + IF(P11, 16, 0)</f>
        <v>1</v>
      </c>
      <c r="K11" s="11" t="b">
        <v>0</v>
      </c>
      <c r="L11" s="11" t="b">
        <v>1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23.417361111111113</v>
      </c>
      <c r="D12" s="17">
        <f>AVERAGE(D9:D11)</f>
        <v>1.0999999999999999</v>
      </c>
      <c r="E12" s="17">
        <f>AVERAGE(E9:E11)</f>
        <v>15.733333333333334</v>
      </c>
      <c r="F12" s="18">
        <f>AVERAGE(F9:F11)</f>
        <v>45</v>
      </c>
      <c r="G12" s="19"/>
      <c r="H12" s="20">
        <f>AVERAGE(H9:H11)</f>
        <v>1.1333333333333333</v>
      </c>
      <c r="I12" s="21"/>
      <c r="J12" s="22">
        <f>AVERAGE(J9:J11)</f>
        <v>0.66666666666666663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182</v>
      </c>
      <c r="G16" s="25" t="s">
        <v>184</v>
      </c>
      <c r="H16" s="25" t="s">
        <v>181</v>
      </c>
      <c r="I16" s="25" t="s">
        <v>183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0.9555555555555556</v>
      </c>
      <c r="D17" s="26">
        <v>0.9590277777777777</v>
      </c>
      <c r="E17" s="26">
        <v>0.99513888888888891</v>
      </c>
      <c r="F17" s="26">
        <v>1.8055555555555557E-2</v>
      </c>
      <c r="G17" s="26">
        <v>3.9583333333333331E-2</v>
      </c>
      <c r="H17" s="26">
        <v>0.2638888888888889</v>
      </c>
      <c r="I17" s="26">
        <v>0.41597222222222219</v>
      </c>
      <c r="J17" s="26"/>
      <c r="K17" s="26"/>
      <c r="L17" s="26"/>
      <c r="M17" s="26"/>
      <c r="N17" s="26"/>
      <c r="O17" s="26"/>
      <c r="P17" s="26">
        <v>0.41944444444444445</v>
      </c>
    </row>
    <row r="18" spans="2:16" ht="14.15" customHeight="1" x14ac:dyDescent="0.45">
      <c r="B18" s="33" t="s">
        <v>43</v>
      </c>
      <c r="C18" s="25">
        <v>41792</v>
      </c>
      <c r="D18" s="25">
        <v>41793</v>
      </c>
      <c r="E18" s="25">
        <v>41805</v>
      </c>
      <c r="F18" s="25">
        <v>41821</v>
      </c>
      <c r="G18" s="25">
        <v>41836</v>
      </c>
      <c r="H18" s="25">
        <v>41988</v>
      </c>
      <c r="I18" s="25">
        <v>42090</v>
      </c>
      <c r="J18" s="25"/>
      <c r="K18" s="25"/>
      <c r="L18" s="25"/>
      <c r="M18" s="25"/>
      <c r="N18" s="25"/>
      <c r="O18" s="25"/>
      <c r="P18" s="25">
        <v>42095</v>
      </c>
    </row>
    <row r="19" spans="2:16" ht="14.15" customHeight="1" thickBot="1" x14ac:dyDescent="0.5">
      <c r="B19" s="12" t="s">
        <v>44</v>
      </c>
      <c r="C19" s="27"/>
      <c r="D19" s="25">
        <v>41804</v>
      </c>
      <c r="E19" s="28">
        <v>41820</v>
      </c>
      <c r="F19" s="28">
        <v>41835</v>
      </c>
      <c r="G19" s="28">
        <v>41987</v>
      </c>
      <c r="H19" s="25">
        <v>42089</v>
      </c>
      <c r="I19" s="28">
        <v>42094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12</v>
      </c>
      <c r="E20" s="31">
        <f t="shared" si="0"/>
        <v>16</v>
      </c>
      <c r="F20" s="31">
        <f t="shared" si="0"/>
        <v>15</v>
      </c>
      <c r="G20" s="31">
        <f t="shared" si="0"/>
        <v>152</v>
      </c>
      <c r="H20" s="31">
        <f t="shared" si="0"/>
        <v>102</v>
      </c>
      <c r="I20" s="31">
        <f t="shared" si="0"/>
        <v>5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>
        <v>0.98263888888888884</v>
      </c>
      <c r="D23" s="115">
        <v>0.98472222222222217</v>
      </c>
      <c r="E23" s="112" t="s">
        <v>172</v>
      </c>
      <c r="F23" s="133" t="s">
        <v>189</v>
      </c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>
        <v>0.98611111111111116</v>
      </c>
      <c r="D25" s="115">
        <v>0.98888888888888893</v>
      </c>
      <c r="E25" s="112" t="s">
        <v>180</v>
      </c>
      <c r="F25" s="133" t="s">
        <v>190</v>
      </c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0.12708333333333333</v>
      </c>
      <c r="D30" s="41">
        <v>0.22361111111111109</v>
      </c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0.37152777777777773</v>
      </c>
    </row>
    <row r="31" spans="2:16" ht="14.15" customHeight="1" x14ac:dyDescent="0.45">
      <c r="B31" s="35" t="s">
        <v>164</v>
      </c>
      <c r="C31" s="45">
        <v>0.14861111111111111</v>
      </c>
      <c r="D31" s="6">
        <v>0.22430555555555556</v>
      </c>
      <c r="E31" s="6"/>
      <c r="F31" s="6"/>
      <c r="G31" s="6"/>
      <c r="H31" s="6"/>
      <c r="I31" s="6"/>
      <c r="J31" s="6">
        <v>2.1527777777777781E-2</v>
      </c>
      <c r="K31" s="6">
        <v>2.2916666666666669E-2</v>
      </c>
      <c r="L31" s="6"/>
      <c r="M31" s="6"/>
      <c r="N31" s="6"/>
      <c r="O31" s="46"/>
      <c r="P31" s="44">
        <f>SUM(C31:N31)</f>
        <v>0.41736111111111107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0.14861111111111111</v>
      </c>
      <c r="D34" s="107">
        <f t="shared" ref="D34:M34" si="2">D31-D32-D33</f>
        <v>0.22430555555555556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2.1527777777777781E-2</v>
      </c>
      <c r="K34" s="107">
        <f t="shared" si="2"/>
        <v>2.2916666666666669E-2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0.41736111111111107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/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 t="s">
        <v>188</v>
      </c>
      <c r="E53" s="110">
        <v>0.43</v>
      </c>
      <c r="F53" s="110">
        <v>0.71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1147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-160.30000000000001</v>
      </c>
      <c r="D72" s="58">
        <v>-163.19999999999999</v>
      </c>
      <c r="E72" s="98" t="s">
        <v>117</v>
      </c>
      <c r="F72" s="58">
        <v>21.9</v>
      </c>
      <c r="G72" s="58">
        <v>18.899999999999999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-162.9</v>
      </c>
      <c r="D73" s="58">
        <v>-166.7</v>
      </c>
      <c r="E73" s="100" t="s">
        <v>121</v>
      </c>
      <c r="F73" s="59">
        <v>36.9</v>
      </c>
      <c r="G73" s="59">
        <v>39.1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-194.1</v>
      </c>
      <c r="D74" s="58">
        <v>-192.6</v>
      </c>
      <c r="E74" s="100" t="s">
        <v>126</v>
      </c>
      <c r="F74" s="60">
        <v>25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-100.6</v>
      </c>
      <c r="D75" s="58">
        <v>-109.6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32</v>
      </c>
      <c r="D76" s="58">
        <v>28.3</v>
      </c>
      <c r="E76" s="100" t="s">
        <v>136</v>
      </c>
      <c r="F76" s="60">
        <v>10</v>
      </c>
      <c r="G76" s="60">
        <v>10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27.4</v>
      </c>
      <c r="D77" s="58">
        <v>24.1</v>
      </c>
      <c r="E77" s="100" t="s">
        <v>141</v>
      </c>
      <c r="F77" s="60">
        <v>250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25.3</v>
      </c>
      <c r="D78" s="58">
        <v>22.1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23.6</v>
      </c>
      <c r="D79" s="58">
        <v>20.5</v>
      </c>
      <c r="E79" s="98" t="s">
        <v>151</v>
      </c>
      <c r="F79" s="58">
        <v>23.7</v>
      </c>
      <c r="G79" s="58">
        <v>16.5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1.0399999999999999E-4</v>
      </c>
      <c r="D80" s="62">
        <v>1.01E-4</v>
      </c>
      <c r="E80" s="100" t="s">
        <v>156</v>
      </c>
      <c r="F80" s="59">
        <v>32</v>
      </c>
      <c r="G80" s="59">
        <v>42.1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185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2026-03-10T10:49:23Z</dcterms:modified>
</cp:coreProperties>
</file>