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7B2E5CB4-B024-4F87-9466-BB2CA089F0E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<sst xmlns="http://schemas.openxmlformats.org/spreadsheetml/2006/main" count="209" uniqueCount="191">
  <si>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</si>
  <si>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</si>
  <si>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</si>
  <si>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</si>
  <si>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</si>
  <si>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</si>
  <si>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</si>
  <si>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</si>
  <si>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</si>
  <si>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</si>
  <si>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</si>
  <si>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</si>
  <si>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</si>
  <si>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</si>
  <si>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</si>
  <si>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</si>
  <si>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</si>
  <si>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</si>
  <si>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</si>
  <si>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</si>
  <si>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</si>
  <si>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</si>
  <si>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</si>
  <si>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</si>
  <si>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</si>
  <si>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</si>
  <si>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</si>
  <si>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</si>
  <si>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</si>
  <si>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</si>
  <si>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</si>
  <si>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</si>
  <si>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</si>
  <si>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</si>
  <si>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</si>
  <si>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</si>
  <si>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</si>
  <si>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</si>
  <si>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</si>
  <si>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</si>
  <si>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</si>
  <si>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</si>
  <si>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</si>
  <si>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</si>
  <si>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</si>
  <si>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</si>
  <si>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</si>
  <si>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</si>
  <si>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</si>
  <si>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</si>
  <si>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</si>
  <si>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</si>
  <si>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</si>
  <si>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</si>
  <si>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</si>
  <si>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</si>
  <si>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</si>
  <si>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</si>
  <si>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</si>
  <si>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</si>
  <si>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</si>
  <si>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</si>
  <si>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</si>
  <si>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</si>
  <si>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</si>
  <si>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</si>
  <si>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</si>
  <si>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</si>
  <si>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</si>
  <si>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</si>
  <si>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</si>
  <si>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</si>
  <si>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</si>
  <si>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</si>
  <si>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</si>
  <si>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</si>
  <si>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</si>
  <si>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</si>
  <si>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</si>
  <si>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</si>
  <si>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</si>
  <si>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</si>
  <si>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</si>
  <si>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</si>
  <si>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</si>
  <si>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</si>
  <si>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</si>
  <si>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</si>
  <si>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</si>
  <si>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</si>
  <si>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</si>
  <si>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</si>
  <si>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</si>
  <si>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</si>
  <si>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</si>
  <si>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</si>
  <si>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</si>
  <si>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</si>
  <si>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</si>
  <si>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</si>
  <si>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</si>
  <si>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</si>
  <si>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</si>
  <si>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</si>
  <si>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</si>
  <si>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</si>
  <si>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</si>
  <si>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</si>
  <si>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</si>
  <si>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</si>
  <si>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</si>
  <si>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</si>
  <si>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</si>
  <si>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</si>
  <si>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</si>
  <si>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</si>
  <si>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</si>
  <si>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</si>
  <si>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</si>
  <si>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</si>
  <si>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</si>
  <si>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</si>
  <si>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</si>
  <si>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</si>
  <si>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</si>
  <si>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</si>
  <si>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</si>
  <si>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</si>
  <si>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</si>
  <si>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</si>
  <si>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</si>
  <si>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</si>
  <si>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</si>
  <si>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</si>
  <si>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</si>
  <si>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</si>
  <si>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</si>
  <si>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</si>
  <si>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</si>
  <si>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</si>
  <si>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</si>
  <si>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</si>
  <si>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</si>
  <si>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</si>
  <si>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</si>
  <si>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</si>
  <si>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</si>
  <si>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</si>
  <si>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</si>
  <si>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</si>
  <si>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</si>
  <si>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</si>
  <si>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</si>
  <si>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</si>
  <si>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</si>
  <si>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</si>
  <si>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</si>
  <si>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</si>
  <si>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</si>
  <si>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</si>
  <si>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</si>
  <si>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</si>
  <si>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</si>
  <si>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</si>
  <si>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</si>
  <si>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</si>
  <si>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</si>
  <si>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</si>
  <si>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</si>
  <si>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</si>
  <si>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</si>
  <si>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</si>
  <si>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</si>
  <si>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</si>
  <si>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</si>
  <si>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</si>
  <si>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</si>
  <si>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</si>
  <si>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</si>
  <si>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</si>
  <si>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</si>
  <si>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</si>
  <si>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</si>
  <si>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ALL</t>
    <phoneticPr fontId="3" type="noConversion"/>
  </si>
  <si>
    <t>KSP</t>
    <phoneticPr fontId="3" type="noConversion"/>
  </si>
  <si>
    <t>1. 월령 40% 이상으로 방풍막 설치</t>
    <phoneticPr fontId="3" type="noConversion"/>
  </si>
  <si>
    <t>N</t>
    <phoneticPr fontId="3" type="noConversion"/>
  </si>
  <si>
    <t>-</t>
    <phoneticPr fontId="3" type="noConversion"/>
  </si>
  <si>
    <t>M_041348-041349:K</t>
    <phoneticPr fontId="3" type="noConversion"/>
  </si>
  <si>
    <t>D_041369-041375</t>
    <phoneticPr fontId="3" type="noConversion"/>
  </si>
  <si>
    <t>1. [D_041369-041375] 돔셔터 싱크 오류, 약 10-20도 가려짐.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</si>
</sst>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5" sqref="D5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46089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0.99722222222222223</v>
      </c>
      <c r="D9" s="7">
        <v>2</v>
      </c>
      <c r="E9" s="7">
        <v>13.4</v>
      </c>
      <c r="F9" s="7">
        <v>44</v>
      </c>
      <c r="G9" s="34" t="s">
        <v>186</v>
      </c>
      <c r="H9" s="7">
        <v>1.1000000000000001</v>
      </c>
      <c r="I9" s="34">
        <v>80.7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0.21736111111111112</v>
      </c>
      <c r="D10" s="7">
        <v>2.5</v>
      </c>
      <c r="E10" s="7">
        <v>10.199999999999999</v>
      </c>
      <c r="F10" s="7">
        <v>74</v>
      </c>
      <c r="G10" s="113" t="s">
        <v>186</v>
      </c>
      <c r="H10" s="7">
        <v>1.2</v>
      </c>
      <c r="I10" s="10"/>
      <c r="J10" s="8">
        <f>IF(L10, 1, 0) + IF(M10, 2, 0) + IF(N10, 4, 0) + IF(O10, 8, 0) + IF(P10, 16, 0)</f>
        <v>1</v>
      </c>
      <c r="K10" s="11" t="b">
        <v>0</v>
      </c>
      <c r="L10" s="11" t="b">
        <v>1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0.41111111111111115</v>
      </c>
      <c r="D11" s="13">
        <v>1.8</v>
      </c>
      <c r="E11" s="13">
        <v>9.6</v>
      </c>
      <c r="F11" s="13">
        <v>69</v>
      </c>
      <c r="G11" s="113" t="s">
        <v>186</v>
      </c>
      <c r="H11" s="7">
        <v>5.3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23.413888888888888</v>
      </c>
      <c r="D12" s="17">
        <f>AVERAGE(D9:D11)</f>
        <v>2.1</v>
      </c>
      <c r="E12" s="17">
        <f>AVERAGE(E9:E11)</f>
        <v>11.066666666666668</v>
      </c>
      <c r="F12" s="18">
        <f>AVERAGE(F9:F11)</f>
        <v>62.333333333333336</v>
      </c>
      <c r="G12" s="19"/>
      <c r="H12" s="20">
        <f>AVERAGE(H9:H11)</f>
        <v>2.5333333333333332</v>
      </c>
      <c r="I12" s="21"/>
      <c r="J12" s="22">
        <f>AVERAGE(J9:J11)</f>
        <v>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184</v>
      </c>
      <c r="H16" s="25" t="s">
        <v>181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0.95000000000000007</v>
      </c>
      <c r="D17" s="26">
        <v>0.95208333333333339</v>
      </c>
      <c r="E17" s="26">
        <v>0.99722222222222223</v>
      </c>
      <c r="F17" s="26">
        <v>2.013888888888889E-2</v>
      </c>
      <c r="G17" s="26">
        <v>4.2361111111111106E-2</v>
      </c>
      <c r="H17" s="26">
        <v>0.26944444444444443</v>
      </c>
      <c r="I17" s="26">
        <v>0.4152777777777778</v>
      </c>
      <c r="J17" s="26"/>
      <c r="K17" s="26"/>
      <c r="L17" s="26"/>
      <c r="M17" s="26"/>
      <c r="N17" s="26"/>
      <c r="O17" s="26"/>
      <c r="P17" s="26">
        <v>0.41944444444444445</v>
      </c>
    </row>
    <row r="18" spans="2:16" ht="14.15" customHeight="1" x14ac:dyDescent="0.45">
      <c r="B18" s="33" t="s">
        <v>43</v>
      </c>
      <c r="C18" s="25">
        <v>41260</v>
      </c>
      <c r="D18" s="25">
        <v>41261</v>
      </c>
      <c r="E18" s="25">
        <v>41266</v>
      </c>
      <c r="F18" s="25">
        <v>41281</v>
      </c>
      <c r="G18" s="25">
        <v>41296</v>
      </c>
      <c r="H18" s="25">
        <v>41448</v>
      </c>
      <c r="I18" s="25">
        <v>41547</v>
      </c>
      <c r="J18" s="25"/>
      <c r="K18" s="25"/>
      <c r="L18" s="25"/>
      <c r="M18" s="25"/>
      <c r="N18" s="25"/>
      <c r="O18" s="25"/>
      <c r="P18" s="25">
        <v>41552</v>
      </c>
    </row>
    <row r="19" spans="2:16" ht="14.15" customHeight="1" thickBot="1" x14ac:dyDescent="0.5">
      <c r="B19" s="12" t="s">
        <v>44</v>
      </c>
      <c r="C19" s="27"/>
      <c r="D19" s="25">
        <v>41265</v>
      </c>
      <c r="E19" s="28">
        <v>41280</v>
      </c>
      <c r="F19" s="28">
        <v>41295</v>
      </c>
      <c r="G19" s="28">
        <v>41447</v>
      </c>
      <c r="H19" s="25">
        <v>41546</v>
      </c>
      <c r="I19" s="28">
        <v>41551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15</v>
      </c>
      <c r="G20" s="31">
        <f t="shared" si="0"/>
        <v>152</v>
      </c>
      <c r="H20" s="31">
        <f t="shared" si="0"/>
        <v>99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0.12013888888888889</v>
      </c>
      <c r="D30" s="41">
        <v>0.22638888888888889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0.36736111111111108</v>
      </c>
    </row>
    <row r="31" spans="2:16" ht="14.15" customHeight="1" x14ac:dyDescent="0.45">
      <c r="B31" s="35" t="s">
        <v>164</v>
      </c>
      <c r="C31" s="45">
        <v>0.14166666666666666</v>
      </c>
      <c r="D31" s="6">
        <v>0.22708333333333333</v>
      </c>
      <c r="E31" s="6"/>
      <c r="F31" s="6"/>
      <c r="G31" s="6"/>
      <c r="H31" s="6"/>
      <c r="I31" s="6"/>
      <c r="J31" s="6">
        <v>2.2222222222222223E-2</v>
      </c>
      <c r="K31" s="6">
        <v>2.2916666666666669E-2</v>
      </c>
      <c r="L31" s="6"/>
      <c r="M31" s="6"/>
      <c r="N31" s="6"/>
      <c r="O31" s="46"/>
      <c r="P31" s="44">
        <f>SUM(C31:N31)</f>
        <v>0.41388888888888886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0.14166666666666666</v>
      </c>
      <c r="D34" s="107">
        <f t="shared" ref="D34:M34" si="2">D31-D32-D33</f>
        <v>0.22708333333333333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2.2222222222222223E-2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0.41388888888888886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188</v>
      </c>
      <c r="D36" s="145"/>
      <c r="E36" s="144" t="s">
        <v>189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190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 t="s">
        <v>187</v>
      </c>
      <c r="E53" s="110" t="s">
        <v>187</v>
      </c>
      <c r="F53" s="110" t="s">
        <v>187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989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1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-161.6</v>
      </c>
      <c r="D72" s="58">
        <v>-164.6</v>
      </c>
      <c r="E72" s="98" t="s">
        <v>117</v>
      </c>
      <c r="F72" s="58">
        <v>21</v>
      </c>
      <c r="G72" s="58">
        <v>18.3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-164.8</v>
      </c>
      <c r="D73" s="58">
        <v>-169.2</v>
      </c>
      <c r="E73" s="100" t="s">
        <v>121</v>
      </c>
      <c r="F73" s="59">
        <v>26</v>
      </c>
      <c r="G73" s="59">
        <v>29.6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-192.2</v>
      </c>
      <c r="D74" s="58">
        <v>-194.4</v>
      </c>
      <c r="E74" s="100" t="s">
        <v>126</v>
      </c>
      <c r="F74" s="60">
        <v>30</v>
      </c>
      <c r="G74" s="60">
        <v>25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-105.8</v>
      </c>
      <c r="D75" s="58">
        <v>-113</v>
      </c>
      <c r="E75" s="100" t="s">
        <v>131</v>
      </c>
      <c r="F75" s="60">
        <v>30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30.6</v>
      </c>
      <c r="D76" s="58">
        <v>27.1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26.2</v>
      </c>
      <c r="D77" s="58">
        <v>23.2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24.2</v>
      </c>
      <c r="D78" s="58">
        <v>21.2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22.6</v>
      </c>
      <c r="D79" s="58">
        <v>19.7</v>
      </c>
      <c r="E79" s="98" t="s">
        <v>151</v>
      </c>
      <c r="F79" s="58">
        <v>20.100000000000001</v>
      </c>
      <c r="G79" s="58">
        <v>12.5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1.0399999999999999E-4</v>
      </c>
      <c r="D80" s="62">
        <v>9.8800000000000003E-5</v>
      </c>
      <c r="E80" s="100" t="s">
        <v>156</v>
      </c>
      <c r="F80" s="59">
        <v>35.1</v>
      </c>
      <c r="G80" s="59">
        <v>67.900000000000006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185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2026-03-08T10:26:47Z</dcterms:modified>
</cp:coreProperties>
</file>