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476C4BBA-2452-4AEF-8F5A-4EA3653560B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<sst xmlns="http://schemas.openxmlformats.org/spreadsheetml/2006/main" count="210" uniqueCount="196">
  <si>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</si>
  <si>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</si>
  <si>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</si>
  <si>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</si>
  <si>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</si>
  <si>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</si>
  <si>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</si>
  <si>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</si>
  <si>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</si>
  <si>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</si>
  <si>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</si>
  <si>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</si>
  <si>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</si>
  <si>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</si>
  <si>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</si>
  <si>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</si>
  <si>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</si>
  <si>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</si>
  <si>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</si>
  <si>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</si>
  <si>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</si>
  <si>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</si>
  <si>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</si>
  <si>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</si>
  <si>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</si>
  <si>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</si>
  <si>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</si>
  <si>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</si>
  <si>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</si>
  <si>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</si>
  <si>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</si>
  <si>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</si>
  <si>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</si>
  <si>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</si>
  <si>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</si>
  <si>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</si>
  <si>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</si>
  <si>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</si>
  <si>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</si>
  <si>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</si>
  <si>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</si>
  <si>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</si>
  <si>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</si>
  <si>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</si>
  <si>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</si>
  <si>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</si>
  <si>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</si>
  <si>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</si>
  <si>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</si>
  <si>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</si>
  <si>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</si>
  <si>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</si>
  <si>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</si>
  <si>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</si>
  <si>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</si>
  <si>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</si>
  <si>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</si>
  <si>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</si>
  <si>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</si>
  <si>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</si>
  <si>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</si>
  <si>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</si>
  <si>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</si>
  <si>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</si>
  <si>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</si>
  <si>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</si>
  <si>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</si>
  <si>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</si>
  <si>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</si>
  <si>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</si>
  <si>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</si>
  <si>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</si>
  <si>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</si>
  <si>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</si>
  <si>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</si>
  <si>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</si>
  <si>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</si>
  <si>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</si>
  <si>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</si>
  <si>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</si>
  <si>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</si>
  <si>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</si>
  <si>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</si>
  <si>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</si>
  <si>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</si>
  <si>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</si>
  <si>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</si>
  <si>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</si>
  <si>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</si>
  <si>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</si>
  <si>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</si>
  <si>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</si>
  <si>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</si>
  <si>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</si>
  <si>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</si>
  <si>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</si>
  <si>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</si>
  <si>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</si>
  <si>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</si>
  <si>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</si>
  <si>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</si>
  <si>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</si>
  <si>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</si>
  <si>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</si>
  <si>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</si>
  <si>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</si>
  <si>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</si>
  <si>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</si>
  <si>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</si>
  <si>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</si>
  <si>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</si>
  <si>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</si>
  <si>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</si>
  <si>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</si>
  <si>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</si>
  <si>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</si>
  <si>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</si>
  <si>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</si>
  <si>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</si>
  <si>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</si>
  <si>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</si>
  <si>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</si>
  <si>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</si>
  <si>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</si>
  <si>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</si>
  <si>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</si>
  <si>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</si>
  <si>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</si>
  <si>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</si>
  <si>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</si>
  <si>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</si>
  <si>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</si>
  <si>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</si>
  <si>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</si>
  <si>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</si>
  <si>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</si>
  <si>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</si>
  <si>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</si>
  <si>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</si>
  <si>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</si>
  <si>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</si>
  <si>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</si>
  <si>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</si>
  <si>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</si>
  <si>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</si>
  <si>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</si>
  <si>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</si>
  <si>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</si>
  <si>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</si>
  <si>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</si>
  <si>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</si>
  <si>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</si>
  <si>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</si>
  <si>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</si>
  <si>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</si>
  <si>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</si>
  <si>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</si>
  <si>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</si>
  <si>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</si>
  <si>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</si>
  <si>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</si>
  <si>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</si>
  <si>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</si>
  <si>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</si>
  <si>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</si>
  <si>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</si>
  <si>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</si>
  <si>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</si>
  <si>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</si>
  <si>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</si>
  <si>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</si>
  <si>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</si>
  <si>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</si>
  <si>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</si>
  <si>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</si>
  <si>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</si>
  <si>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</si>
  <si>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</si>
  <si>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</si>
  <si>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</si>
  <si>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</si>
  <si>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</si>
  <si>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S</t>
    <phoneticPr fontId="3" type="noConversion"/>
  </si>
  <si>
    <t>SW</t>
    <phoneticPr fontId="3" type="noConversion"/>
  </si>
  <si>
    <t>SE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</si>
  <si>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</si>
  <si>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</si>
  <si>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</si>
  <si>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1. 월령 40% 이상으로 방풍막 설치</t>
    <phoneticPr fontId="3" type="noConversion"/>
  </si>
  <si>
    <t>-</t>
    <phoneticPr fontId="3" type="noConversion"/>
  </si>
  <si>
    <t>M_038687</t>
    <phoneticPr fontId="3" type="noConversion"/>
  </si>
  <si>
    <t>M_038766-038767:T</t>
    <phoneticPr fontId="3" type="noConversion"/>
  </si>
  <si>
    <t>2. [01:04 - 01:18] DEC oscillation 발생, 타겟 고정 안됨. EIB recycle.</t>
    <phoneticPr fontId="3" type="noConversion"/>
  </si>
  <si>
    <t>M_038797-038798:M</t>
    <phoneticPr fontId="3" type="noConversion"/>
  </si>
  <si>
    <t>60s/21k 45s/24k 35s/27k</t>
    <phoneticPr fontId="3" type="noConversion"/>
  </si>
  <si>
    <t>35s/24k 25s/27k 15s/24k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</si>
</sst>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I16" sqref="I16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46079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97.560975609756099</v>
      </c>
      <c r="M3" s="165"/>
      <c r="N3" s="64" t="s">
        <v>3</v>
      </c>
      <c r="O3" s="165">
        <f>(P31-P33)/P31*100</f>
        <v>97.560975609756099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5.5555555555555558E-3</v>
      </c>
      <c r="D9" s="7">
        <v>1.3</v>
      </c>
      <c r="E9" s="7">
        <v>15.6</v>
      </c>
      <c r="F9" s="7">
        <v>56</v>
      </c>
      <c r="G9" s="34" t="s">
        <v>184</v>
      </c>
      <c r="H9" s="7">
        <v>2.7</v>
      </c>
      <c r="I9" s="34">
        <v>67.400000000000006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0.20833333333333334</v>
      </c>
      <c r="D10" s="7">
        <v>0.9</v>
      </c>
      <c r="E10" s="7">
        <v>14.9</v>
      </c>
      <c r="F10" s="7">
        <v>37</v>
      </c>
      <c r="G10" s="113" t="s">
        <v>183</v>
      </c>
      <c r="H10" s="7">
        <v>0.7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0.40416666666666662</v>
      </c>
      <c r="D11" s="13">
        <v>0.8</v>
      </c>
      <c r="E11" s="13">
        <v>14.2</v>
      </c>
      <c r="F11" s="13">
        <v>35</v>
      </c>
      <c r="G11" s="113" t="s">
        <v>182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24.398611111111109</v>
      </c>
      <c r="D12" s="17">
        <f>AVERAGE(D9:D11)</f>
        <v>1</v>
      </c>
      <c r="E12" s="17">
        <f>AVERAGE(E9:E11)</f>
        <v>14.9</v>
      </c>
      <c r="F12" s="18">
        <f>AVERAGE(F9:F11)</f>
        <v>42.666666666666664</v>
      </c>
      <c r="G12" s="19"/>
      <c r="H12" s="20">
        <f>AVERAGE(H9:H11)</f>
        <v>1.2666666666666668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187</v>
      </c>
      <c r="H16" s="25" t="s">
        <v>181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0.95347222222222217</v>
      </c>
      <c r="D17" s="26">
        <v>0.95486111111111116</v>
      </c>
      <c r="E17" s="26">
        <v>5.5555555555555558E-3</v>
      </c>
      <c r="F17" s="26">
        <v>2.7777777777777776E-2</v>
      </c>
      <c r="G17" s="26">
        <v>5.4166666666666669E-2</v>
      </c>
      <c r="H17" s="26">
        <v>0.2986111111111111</v>
      </c>
      <c r="I17" s="26">
        <v>0.41180555555555554</v>
      </c>
      <c r="J17" s="26"/>
      <c r="K17" s="26"/>
      <c r="L17" s="26"/>
      <c r="M17" s="26"/>
      <c r="N17" s="26"/>
      <c r="O17" s="26"/>
      <c r="P17" s="26">
        <v>0.42499999999999999</v>
      </c>
    </row>
    <row r="18" spans="2:16" ht="14.15" customHeight="1" x14ac:dyDescent="0.45">
      <c r="B18" s="33" t="s">
        <v>43</v>
      </c>
      <c r="C18" s="25">
        <v>38645</v>
      </c>
      <c r="D18" s="25">
        <v>38646</v>
      </c>
      <c r="E18" s="25">
        <v>38651</v>
      </c>
      <c r="F18" s="25">
        <v>38666</v>
      </c>
      <c r="G18" s="25">
        <v>38678</v>
      </c>
      <c r="H18" s="25">
        <v>38840</v>
      </c>
      <c r="I18" s="25">
        <v>38912</v>
      </c>
      <c r="J18" s="25"/>
      <c r="K18" s="25"/>
      <c r="L18" s="25"/>
      <c r="M18" s="25"/>
      <c r="N18" s="25"/>
      <c r="O18" s="25"/>
      <c r="P18" s="25">
        <v>38923</v>
      </c>
    </row>
    <row r="19" spans="2:16" ht="14.15" customHeight="1" thickBot="1" x14ac:dyDescent="0.5">
      <c r="B19" s="12" t="s">
        <v>44</v>
      </c>
      <c r="C19" s="27"/>
      <c r="D19" s="25">
        <v>38650</v>
      </c>
      <c r="E19" s="28">
        <v>38665</v>
      </c>
      <c r="F19" s="28">
        <v>38677</v>
      </c>
      <c r="G19" s="28">
        <v>38839</v>
      </c>
      <c r="H19" s="25">
        <v>38911</v>
      </c>
      <c r="I19" s="28">
        <v>38922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12</v>
      </c>
      <c r="G20" s="31">
        <f t="shared" si="0"/>
        <v>162</v>
      </c>
      <c r="H20" s="31">
        <f t="shared" si="0"/>
        <v>72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>
        <v>0.41180555555555554</v>
      </c>
      <c r="K24" s="115">
        <v>0.4152777777777778</v>
      </c>
      <c r="L24" s="112" t="s">
        <v>175</v>
      </c>
      <c r="M24" s="173" t="s">
        <v>194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>
        <v>0.41597222222222219</v>
      </c>
      <c r="K26" s="115">
        <v>0.41875000000000001</v>
      </c>
      <c r="L26" s="112" t="s">
        <v>172</v>
      </c>
      <c r="M26" s="173" t="s">
        <v>195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8.6805555555555566E-2</v>
      </c>
      <c r="D30" s="41">
        <v>0.24583333333333335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0.35347222222222224</v>
      </c>
    </row>
    <row r="31" spans="2:16" ht="14.15" customHeight="1" x14ac:dyDescent="0.45">
      <c r="B31" s="35" t="s">
        <v>164</v>
      </c>
      <c r="C31" s="45">
        <v>0.10555555555555556</v>
      </c>
      <c r="D31" s="6">
        <v>0.24444444444444446</v>
      </c>
      <c r="E31" s="6"/>
      <c r="F31" s="6"/>
      <c r="G31" s="6"/>
      <c r="H31" s="6"/>
      <c r="I31" s="6"/>
      <c r="J31" s="6">
        <v>2.6388888888888889E-2</v>
      </c>
      <c r="K31" s="6">
        <v>2.2222222222222223E-2</v>
      </c>
      <c r="L31" s="6"/>
      <c r="M31" s="6"/>
      <c r="N31" s="6"/>
      <c r="O31" s="46"/>
      <c r="P31" s="44">
        <f>SUM(C31:N31)</f>
        <v>0.39861111111111114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>
        <v>9.7222222222222224E-3</v>
      </c>
      <c r="K33" s="51"/>
      <c r="L33" s="51"/>
      <c r="M33" s="51"/>
      <c r="N33" s="51"/>
      <c r="O33" s="52"/>
      <c r="P33" s="53">
        <f>SUM(C33:N33)</f>
        <v>9.7222222222222224E-3</v>
      </c>
    </row>
    <row r="34" spans="2:16" ht="14.15" customHeight="1" x14ac:dyDescent="0.45">
      <c r="B34" s="105" t="s">
        <v>165</v>
      </c>
      <c r="C34" s="107">
        <f>C31-C32-C33</f>
        <v>0.10555555555555556</v>
      </c>
      <c r="D34" s="107">
        <f t="shared" ref="D34:M34" si="2">D31-D32-D33</f>
        <v>0.24444444444444446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1.6666666666666666E-2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0.3888888888888889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191</v>
      </c>
      <c r="F36" s="161"/>
      <c r="G36" s="160" t="s">
        <v>193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189</v>
      </c>
      <c r="E53" s="110">
        <v>0.61</v>
      </c>
      <c r="F53" s="110">
        <v>0.57999999999999996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332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1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-163.30000000000001</v>
      </c>
      <c r="E72" s="98" t="s">
        <v>117</v>
      </c>
      <c r="F72" s="58">
        <v>22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-163.69999999999999</v>
      </c>
      <c r="D73" s="58">
        <v>-165.6</v>
      </c>
      <c r="E73" s="100" t="s">
        <v>121</v>
      </c>
      <c r="F73" s="59">
        <v>31.1</v>
      </c>
      <c r="G73" s="59">
        <v>26.4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-191.7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-103.7</v>
      </c>
      <c r="D75" s="58">
        <v>-110.2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31.4</v>
      </c>
      <c r="D76" s="58">
        <v>28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20.5</v>
      </c>
      <c r="E79" s="98" t="s">
        <v>151</v>
      </c>
      <c r="F79" s="58">
        <v>22.2</v>
      </c>
      <c r="G79" s="58">
        <v>15.7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9.7399999999999996E-5</v>
      </c>
      <c r="D80" s="62">
        <v>9.8200000000000002E-5</v>
      </c>
      <c r="E80" s="100" t="s">
        <v>156</v>
      </c>
      <c r="F80" s="59">
        <v>39.700000000000003</v>
      </c>
      <c r="G80" s="59">
        <v>41.9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188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192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2026-02-26T10:17:45Z</dcterms:modified>
</cp:coreProperties>
</file>