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458A003B-CC47-481A-8DA4-A14D3BD5A32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<sst xmlns="http://schemas.openxmlformats.org/spreadsheetml/2006/main" count="207" uniqueCount="193">
  <si>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</si>
  <si>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</si>
  <si>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</si>
  <si>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</si>
  <si>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</si>
  <si>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</si>
  <si>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</si>
  <si>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</si>
  <si>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</si>
  <si>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</si>
  <si>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</si>
  <si>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</si>
  <si>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</si>
  <si>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</si>
  <si>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</si>
  <si>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</si>
  <si>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</si>
  <si>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</si>
  <si>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</si>
  <si>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</si>
  <si>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</si>
  <si>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</si>
  <si>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</si>
  <si>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</si>
  <si>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</si>
  <si>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</si>
  <si>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</si>
  <si>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</si>
  <si>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</si>
  <si>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</si>
  <si>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</si>
  <si>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</si>
  <si>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</si>
  <si>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</si>
  <si>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</si>
  <si>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</si>
  <si>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</si>
  <si>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</si>
  <si>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</si>
  <si>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</si>
  <si>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</si>
  <si>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</si>
  <si>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</si>
  <si>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</si>
  <si>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</si>
  <si>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</si>
  <si>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</si>
  <si>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</si>
  <si>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</si>
  <si>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</si>
  <si>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</si>
  <si>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</si>
  <si>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</si>
  <si>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</si>
  <si>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</si>
  <si>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</si>
  <si>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</si>
  <si>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</si>
  <si>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</si>
  <si>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</si>
  <si>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</si>
  <si>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</si>
  <si>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</si>
  <si>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</si>
  <si>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</si>
  <si>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</si>
  <si>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</si>
  <si>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</si>
  <si>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</si>
  <si>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</si>
  <si>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</si>
  <si>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</si>
  <si>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</si>
  <si>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</si>
  <si>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</si>
  <si>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</si>
  <si>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</si>
  <si>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</si>
  <si>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</si>
  <si>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</si>
  <si>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</si>
  <si>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</si>
  <si>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</si>
  <si>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</si>
  <si>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</si>
  <si>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</si>
  <si>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</si>
  <si>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</si>
  <si>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</si>
  <si>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</si>
  <si>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</si>
  <si>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</si>
  <si>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</si>
  <si>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</si>
  <si>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</si>
  <si>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</si>
  <si>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</si>
  <si>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</si>
  <si>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</si>
  <si>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</si>
  <si>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</si>
  <si>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</si>
  <si>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</si>
  <si>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</si>
  <si>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</si>
  <si>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</si>
  <si>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</si>
  <si>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</si>
  <si>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</si>
  <si>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</si>
  <si>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</si>
  <si>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</si>
  <si>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</si>
  <si>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</si>
  <si>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</si>
  <si>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</si>
  <si>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</si>
  <si>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</si>
  <si>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</si>
  <si>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</si>
  <si>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</si>
  <si>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</si>
  <si>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</si>
  <si>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</si>
  <si>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</si>
  <si>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</si>
  <si>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</si>
  <si>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</si>
  <si>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</si>
  <si>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</si>
  <si>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</si>
  <si>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</si>
  <si>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</si>
  <si>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</si>
  <si>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</si>
  <si>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</si>
  <si>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</si>
  <si>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</si>
  <si>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</si>
  <si>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</si>
  <si>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</si>
  <si>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</si>
  <si>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</si>
  <si>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</si>
  <si>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</si>
  <si>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</si>
  <si>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</si>
  <si>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</si>
  <si>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</si>
  <si>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</si>
  <si>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</si>
  <si>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</si>
  <si>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</si>
  <si>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</si>
  <si>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</si>
  <si>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</si>
  <si>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</si>
  <si>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</si>
  <si>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</si>
  <si>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</si>
  <si>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</si>
  <si>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</si>
  <si>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</si>
  <si>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</si>
  <si>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</si>
  <si>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</si>
  <si>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</si>
  <si>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</si>
  <si>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</si>
  <si>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</si>
  <si>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</si>
  <si>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</si>
  <si>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</si>
  <si>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</si>
  <si>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</si>
  <si>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</si>
  <si>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</si>
  <si>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</si>
  <si>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</si>
  <si>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</si>
  <si>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BLG</t>
    <phoneticPr fontId="3" type="noConversion"/>
  </si>
  <si>
    <t>1. 월령 40% 이하로 방풍막 제거</t>
    <phoneticPr fontId="3" type="noConversion"/>
  </si>
  <si>
    <t>허정환</t>
    <phoneticPr fontId="3" type="noConversion"/>
  </si>
  <si>
    <t>S</t>
    <phoneticPr fontId="3" type="noConversion"/>
  </si>
  <si>
    <t>NW</t>
    <phoneticPr fontId="3" type="noConversion"/>
  </si>
  <si>
    <t>LSST</t>
    <phoneticPr fontId="3" type="noConversion"/>
  </si>
  <si>
    <t>MMA-KS4</t>
    <phoneticPr fontId="3" type="noConversion"/>
  </si>
  <si>
    <t>ALL</t>
    <phoneticPr fontId="3" type="noConversion"/>
  </si>
  <si>
    <t>30s/35k 40s/28k 50s/22k</t>
    <phoneticPr fontId="3" type="noConversion"/>
  </si>
  <si>
    <t>30s/19k 40s/18k 60s/19k</t>
    <phoneticPr fontId="3" type="noConversion"/>
  </si>
  <si>
    <t>M_037121-037122:T</t>
    <phoneticPr fontId="3" type="noConversion"/>
  </si>
  <si>
    <t>C_037170-037287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</si>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</sst>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82" sqref="H82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46073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8.3333333333333332E-3</v>
      </c>
      <c r="D9" s="7">
        <v>1</v>
      </c>
      <c r="E9" s="7">
        <v>19.3</v>
      </c>
      <c r="F9" s="7">
        <v>28</v>
      </c>
      <c r="G9" s="34" t="s">
        <v>184</v>
      </c>
      <c r="H9" s="7">
        <v>1</v>
      </c>
      <c r="I9" s="34">
        <v>10.199999999999999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0.20347222222222219</v>
      </c>
      <c r="D10" s="7">
        <v>0.9</v>
      </c>
      <c r="E10" s="7">
        <v>16</v>
      </c>
      <c r="F10" s="7">
        <v>35</v>
      </c>
      <c r="G10" s="113" t="s">
        <v>183</v>
      </c>
      <c r="H10" s="7">
        <v>0.1</v>
      </c>
      <c r="I10" s="10"/>
      <c r="J10" s="8">
        <f>IF(L10, 1, 0) + IF(M10, 2, 0) + IF(N10, 4, 0) + IF(O10, 8, 0) + IF(P10, 16, 0)</f>
        <v>1</v>
      </c>
      <c r="K10" s="11" t="b">
        <v>0</v>
      </c>
      <c r="L10" s="11" t="b">
        <v>1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0.40972222222222227</v>
      </c>
      <c r="D11" s="13">
        <v>1.3</v>
      </c>
      <c r="E11" s="13">
        <v>14.4</v>
      </c>
      <c r="F11" s="13">
        <v>37</v>
      </c>
      <c r="G11" s="113" t="s">
        <v>192</v>
      </c>
      <c r="H11" s="7">
        <v>0.3</v>
      </c>
      <c r="I11" s="14"/>
      <c r="J11" s="8">
        <f>IF(L11, 1, 0) + IF(M11, 2, 0) + IF(N11, 4, 0) + IF(O11, 8, 0) + IF(P11, 16, 0)</f>
        <v>1</v>
      </c>
      <c r="K11" s="11" t="b">
        <v>0</v>
      </c>
      <c r="L11" s="11" t="b">
        <v>1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24.401388888888889</v>
      </c>
      <c r="D12" s="17">
        <f>AVERAGE(D9:D11)</f>
        <v>1.0666666666666667</v>
      </c>
      <c r="E12" s="17">
        <f>AVERAGE(E9:E11)</f>
        <v>16.566666666666666</v>
      </c>
      <c r="F12" s="18">
        <f>AVERAGE(F9:F11)</f>
        <v>33.333333333333336</v>
      </c>
      <c r="G12" s="19"/>
      <c r="H12" s="20">
        <f>AVERAGE(H9:H11)</f>
        <v>0.46666666666666673</v>
      </c>
      <c r="I12" s="21"/>
      <c r="J12" s="22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185</v>
      </c>
      <c r="G16" s="25" t="s">
        <v>186</v>
      </c>
      <c r="H16" s="25" t="s">
        <v>180</v>
      </c>
      <c r="I16" s="25" t="s">
        <v>187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0.97638888888888886</v>
      </c>
      <c r="D17" s="26">
        <v>0.97986111111111107</v>
      </c>
      <c r="E17" s="26">
        <v>8.3333333333333332E-3</v>
      </c>
      <c r="F17" s="26">
        <v>3.1944444444444449E-2</v>
      </c>
      <c r="G17" s="26">
        <v>0.23680555555555557</v>
      </c>
      <c r="H17" s="26">
        <v>0.31597222222222221</v>
      </c>
      <c r="I17" s="26">
        <v>0.40972222222222227</v>
      </c>
      <c r="J17" s="26"/>
      <c r="K17" s="26"/>
      <c r="L17" s="26"/>
      <c r="M17" s="26"/>
      <c r="N17" s="26"/>
      <c r="O17" s="26"/>
      <c r="P17" s="26">
        <v>0.4152777777777778</v>
      </c>
    </row>
    <row r="18" spans="2:16" ht="14.15" customHeight="1" x14ac:dyDescent="0.45">
      <c r="B18" s="33" t="s">
        <v>43</v>
      </c>
      <c r="C18" s="25">
        <v>37021</v>
      </c>
      <c r="D18" s="25">
        <v>37022</v>
      </c>
      <c r="E18" s="25">
        <v>37034</v>
      </c>
      <c r="F18" s="25">
        <v>37047</v>
      </c>
      <c r="G18" s="25">
        <v>37188</v>
      </c>
      <c r="H18" s="25">
        <v>37226</v>
      </c>
      <c r="I18" s="25">
        <v>37288</v>
      </c>
      <c r="J18" s="25"/>
      <c r="K18" s="25"/>
      <c r="L18" s="25"/>
      <c r="M18" s="25"/>
      <c r="N18" s="25"/>
      <c r="O18" s="25"/>
      <c r="P18" s="25">
        <v>37293</v>
      </c>
    </row>
    <row r="19" spans="2:16" ht="14.15" customHeight="1" thickBot="1" x14ac:dyDescent="0.5">
      <c r="B19" s="12" t="s">
        <v>44</v>
      </c>
      <c r="C19" s="27"/>
      <c r="D19" s="25">
        <v>37033</v>
      </c>
      <c r="E19" s="28">
        <v>37046</v>
      </c>
      <c r="F19" s="28">
        <v>37187</v>
      </c>
      <c r="G19" s="28">
        <v>37225</v>
      </c>
      <c r="H19" s="25">
        <v>37287</v>
      </c>
      <c r="I19" s="28">
        <v>37292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12</v>
      </c>
      <c r="E20" s="31">
        <f t="shared" si="0"/>
        <v>13</v>
      </c>
      <c r="F20" s="31">
        <f t="shared" si="0"/>
        <v>141</v>
      </c>
      <c r="G20" s="31">
        <f t="shared" si="0"/>
        <v>38</v>
      </c>
      <c r="H20" s="31">
        <f t="shared" si="0"/>
        <v>62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>
        <v>0.99722222222222223</v>
      </c>
      <c r="D23" s="115">
        <v>0</v>
      </c>
      <c r="E23" s="112" t="s">
        <v>172</v>
      </c>
      <c r="F23" s="157" t="s">
        <v>188</v>
      </c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>
        <v>1.3888888888888889E-3</v>
      </c>
      <c r="D25" s="115">
        <v>3.472222222222222E-3</v>
      </c>
      <c r="E25" s="112" t="s">
        <v>179</v>
      </c>
      <c r="F25" s="157" t="s">
        <v>189</v>
      </c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6.5972222222222224E-2</v>
      </c>
      <c r="D30" s="41"/>
      <c r="E30" s="41"/>
      <c r="F30" s="41">
        <v>7.9166666666666663E-2</v>
      </c>
      <c r="G30" s="41"/>
      <c r="H30" s="41"/>
      <c r="I30" s="41"/>
      <c r="J30" s="41">
        <v>0.1986111111111111</v>
      </c>
      <c r="K30" s="42"/>
      <c r="L30" s="41"/>
      <c r="M30" s="41"/>
      <c r="N30" s="41"/>
      <c r="O30" s="43"/>
      <c r="P30" s="44">
        <f>SUM(C30:J30,L30:N30)</f>
        <v>0.34375</v>
      </c>
    </row>
    <row r="31" spans="2:16" ht="14.15" customHeight="1" x14ac:dyDescent="0.45">
      <c r="B31" s="35" t="s">
        <v>164</v>
      </c>
      <c r="C31" s="45">
        <v>9.375E-2</v>
      </c>
      <c r="D31" s="6"/>
      <c r="E31" s="6"/>
      <c r="F31" s="6">
        <v>7.9166666666666663E-2</v>
      </c>
      <c r="G31" s="6"/>
      <c r="H31" s="6"/>
      <c r="I31" s="6"/>
      <c r="J31" s="6">
        <v>0.20486111111111113</v>
      </c>
      <c r="K31" s="6">
        <v>2.361111111111111E-2</v>
      </c>
      <c r="L31" s="6"/>
      <c r="M31" s="6"/>
      <c r="N31" s="6"/>
      <c r="O31" s="46"/>
      <c r="P31" s="44">
        <f>SUM(C31:N31)</f>
        <v>0.40138888888888891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9.375E-2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7.9166666666666663E-2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0.20486111111111113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0.40138888888888891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190</v>
      </c>
      <c r="D36" s="161"/>
      <c r="E36" s="160" t="s">
        <v>191</v>
      </c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0.78</v>
      </c>
      <c r="E53" s="110">
        <v>0.86</v>
      </c>
      <c r="F53" s="110"/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49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-161.30000000000001</v>
      </c>
      <c r="D72" s="58">
        <v>-163.19999999999999</v>
      </c>
      <c r="E72" s="98" t="s">
        <v>117</v>
      </c>
      <c r="F72" s="58">
        <v>22.5</v>
      </c>
      <c r="G72" s="58">
        <v>18.7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-163.6</v>
      </c>
      <c r="D73" s="58">
        <v>-165.6</v>
      </c>
      <c r="E73" s="100" t="s">
        <v>121</v>
      </c>
      <c r="F73" s="59">
        <v>33.5</v>
      </c>
      <c r="G73" s="59">
        <v>36.299999999999997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-190.7</v>
      </c>
      <c r="D74" s="58">
        <v>-191.7</v>
      </c>
      <c r="E74" s="100" t="s">
        <v>126</v>
      </c>
      <c r="F74" s="60">
        <v>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-105.8</v>
      </c>
      <c r="D75" s="58">
        <v>-109.7</v>
      </c>
      <c r="E75" s="100" t="s">
        <v>131</v>
      </c>
      <c r="F75" s="60">
        <v>30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31.4</v>
      </c>
      <c r="D76" s="58">
        <v>27.8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27.2</v>
      </c>
      <c r="D77" s="58">
        <v>23.8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25.2</v>
      </c>
      <c r="D78" s="58">
        <v>21.9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23.7</v>
      </c>
      <c r="D79" s="58">
        <v>20.399999999999999</v>
      </c>
      <c r="E79" s="98" t="s">
        <v>151</v>
      </c>
      <c r="F79" s="58">
        <v>19.5</v>
      </c>
      <c r="G79" s="58">
        <v>16.3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9.9199999999999999E-5</v>
      </c>
      <c r="D80" s="62">
        <v>1.03E-4</v>
      </c>
      <c r="E80" s="100" t="s">
        <v>156</v>
      </c>
      <c r="F80" s="59">
        <v>32.4</v>
      </c>
      <c r="G80" s="59">
        <v>41.8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181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2026-02-20T10:03:16Z</dcterms:modified>
</cp:coreProperties>
</file>