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DD522C6-8EDD-4EDF-8047-D34E7030390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<sst xmlns="http://schemas.openxmlformats.org/spreadsheetml/2006/main" count="206" uniqueCount="188">
  <si>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</si>
  <si>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</si>
  <si>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</si>
  <si>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</si>
  <si>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</si>
  <si>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</si>
  <si>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</si>
  <si>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</si>
  <si>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</si>
  <si>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</si>
  <si>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</si>
  <si>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</si>
  <si>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</si>
  <si>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</si>
  <si>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</si>
  <si>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</si>
  <si>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</si>
  <si>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</si>
  <si>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</si>
  <si>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</si>
  <si>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</si>
  <si>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</si>
  <si>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</si>
  <si>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</si>
  <si>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</si>
  <si>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</si>
  <si>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</si>
  <si>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</si>
  <si>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</si>
  <si>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</si>
  <si>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</si>
  <si>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</si>
  <si>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</si>
  <si>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</si>
  <si>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</si>
  <si>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</si>
  <si>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</si>
  <si>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</si>
  <si>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</si>
  <si>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</si>
  <si>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</si>
  <si>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</si>
  <si>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</si>
  <si>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</si>
  <si>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</si>
  <si>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</si>
  <si>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</si>
  <si>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</si>
  <si>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</si>
  <si>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</si>
  <si>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</si>
  <si>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</si>
  <si>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</si>
  <si>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</si>
  <si>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</si>
  <si>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</si>
  <si>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</si>
  <si>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</si>
  <si>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</si>
  <si>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</si>
  <si>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</si>
  <si>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</si>
  <si>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</si>
  <si>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</si>
  <si>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</si>
  <si>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</si>
  <si>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</si>
  <si>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</si>
  <si>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</si>
  <si>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</si>
  <si>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</si>
  <si>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</si>
  <si>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</si>
  <si>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</si>
  <si>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</si>
  <si>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</si>
  <si>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</si>
  <si>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</si>
  <si>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</si>
  <si>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</si>
  <si>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</si>
  <si>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</si>
  <si>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</si>
  <si>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</si>
  <si>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</si>
  <si>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</si>
  <si>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</si>
  <si>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</si>
  <si>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</si>
  <si>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</si>
  <si>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</si>
  <si>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</si>
  <si>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</si>
  <si>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</si>
  <si>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</si>
  <si>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</si>
  <si>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</si>
  <si>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</si>
  <si>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</si>
  <si>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</si>
  <si>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</si>
  <si>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</si>
  <si>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</si>
  <si>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</si>
  <si>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</si>
  <si>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</si>
  <si>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</si>
  <si>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</si>
  <si>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</si>
  <si>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</si>
  <si>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</si>
  <si>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</si>
  <si>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</si>
  <si>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</si>
  <si>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</si>
  <si>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</si>
  <si>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</si>
  <si>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</si>
  <si>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</si>
  <si>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</si>
  <si>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</si>
  <si>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</si>
  <si>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</si>
  <si>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</si>
  <si>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</si>
  <si>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</si>
  <si>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</si>
  <si>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</si>
  <si>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</si>
  <si>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</si>
  <si>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</si>
  <si>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</si>
  <si>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</si>
  <si>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</si>
  <si>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</si>
  <si>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</si>
  <si>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</si>
  <si>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</si>
  <si>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</si>
  <si>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</si>
  <si>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</si>
  <si>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</si>
  <si>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</si>
  <si>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</si>
  <si>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</si>
  <si>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</si>
  <si>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</si>
  <si>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</si>
  <si>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</si>
  <si>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</si>
  <si>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</si>
  <si>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</si>
  <si>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</si>
  <si>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</si>
  <si>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</si>
  <si>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</si>
  <si>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</si>
  <si>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</si>
  <si>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</si>
  <si>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</si>
  <si>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</si>
  <si>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</si>
  <si>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</si>
  <si>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</si>
  <si>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</si>
  <si>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</si>
  <si>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</si>
  <si>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</si>
  <si>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</si>
  <si>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</si>
  <si>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</si>
  <si>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</si>
  <si>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</si>
  <si>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</si>
  <si>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</si>
  <si>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</si>
  <si>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</si>
  <si>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</si>
  <si>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</si>
  <si>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</si>
  <si>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</si>
  <si>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</si>
  <si>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</si>
  <si>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</si>
  <si>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</si>
  <si>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</si>
  <si>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1. [1:00-1:18] SITE 관측간 첫번째 스크립에서 두번째 스크립트로 변경시 타겟이 고도 30 이하로 관측 불가. 대기중 tmt 재관측 실시</t>
    <phoneticPr fontId="3" type="noConversion"/>
  </si>
  <si>
    <t>M_036685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</si>
</sst>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74" sqref="G7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46071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1.2499999999999999E-2</v>
      </c>
      <c r="D9" s="7">
        <v>1.3</v>
      </c>
      <c r="E9" s="7">
        <v>18.7</v>
      </c>
      <c r="F9" s="7">
        <v>19</v>
      </c>
      <c r="G9" s="34" t="s">
        <v>185</v>
      </c>
      <c r="H9" s="7">
        <v>4.5999999999999996</v>
      </c>
      <c r="I9" s="34">
        <v>1.3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0.18611111111111112</v>
      </c>
      <c r="D10" s="7">
        <v>1.5</v>
      </c>
      <c r="E10" s="7">
        <v>18.7</v>
      </c>
      <c r="F10" s="7">
        <v>14</v>
      </c>
      <c r="G10" s="113" t="s">
        <v>185</v>
      </c>
      <c r="H10" s="7">
        <v>1.8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0.4069444444444445</v>
      </c>
      <c r="D11" s="13">
        <v>0.9</v>
      </c>
      <c r="E11" s="13">
        <v>18.3</v>
      </c>
      <c r="F11" s="13">
        <v>11</v>
      </c>
      <c r="G11" s="113" t="s">
        <v>185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24.394444444444446</v>
      </c>
      <c r="D12" s="17">
        <f>AVERAGE(D9:D11)</f>
        <v>1.2333333333333332</v>
      </c>
      <c r="E12" s="17">
        <f>AVERAGE(E9:E11)</f>
        <v>18.566666666666666</v>
      </c>
      <c r="F12" s="18">
        <f>AVERAGE(F9:F11)</f>
        <v>14.666666666666666</v>
      </c>
      <c r="G12" s="19"/>
      <c r="H12" s="20">
        <f>AVERAGE(H9:H11)</f>
        <v>2.4333333333333331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177</v>
      </c>
      <c r="H16" s="25" t="s">
        <v>182</v>
      </c>
      <c r="I16" s="25" t="s">
        <v>181</v>
      </c>
      <c r="J16" s="25" t="s">
        <v>180</v>
      </c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0.95694444444444438</v>
      </c>
      <c r="D17" s="26">
        <v>0.95833333333333337</v>
      </c>
      <c r="E17" s="26">
        <v>1.2499999999999999E-2</v>
      </c>
      <c r="F17" s="26">
        <v>3.4722222222222224E-2</v>
      </c>
      <c r="G17" s="26">
        <v>5.4166666666666669E-2</v>
      </c>
      <c r="H17" s="26">
        <v>5.6944444444444443E-2</v>
      </c>
      <c r="I17" s="26">
        <v>0.37777777777777777</v>
      </c>
      <c r="J17" s="26">
        <v>0.4069444444444445</v>
      </c>
      <c r="K17" s="26"/>
      <c r="L17" s="26"/>
      <c r="M17" s="26"/>
      <c r="N17" s="26"/>
      <c r="O17" s="26"/>
      <c r="P17" s="26">
        <v>0.41597222222222219</v>
      </c>
    </row>
    <row r="18" spans="2:16" ht="14.15" customHeight="1" x14ac:dyDescent="0.45">
      <c r="B18" s="33" t="s">
        <v>43</v>
      </c>
      <c r="C18" s="25">
        <v>36463</v>
      </c>
      <c r="D18" s="25">
        <v>36464</v>
      </c>
      <c r="E18" s="25">
        <v>36469</v>
      </c>
      <c r="F18" s="25">
        <v>36482</v>
      </c>
      <c r="G18" s="25">
        <v>36486</v>
      </c>
      <c r="H18" s="25">
        <v>36488</v>
      </c>
      <c r="I18" s="25">
        <v>36711</v>
      </c>
      <c r="J18" s="25">
        <v>36727</v>
      </c>
      <c r="K18" s="25"/>
      <c r="L18" s="25"/>
      <c r="M18" s="25"/>
      <c r="N18" s="25"/>
      <c r="O18" s="25"/>
      <c r="P18" s="25">
        <v>36732</v>
      </c>
    </row>
    <row r="19" spans="2:16" ht="14.15" customHeight="1" thickBot="1" x14ac:dyDescent="0.5">
      <c r="B19" s="12" t="s">
        <v>44</v>
      </c>
      <c r="C19" s="27"/>
      <c r="D19" s="25">
        <v>36468</v>
      </c>
      <c r="E19" s="28">
        <v>36481</v>
      </c>
      <c r="F19" s="28">
        <v>36485</v>
      </c>
      <c r="G19" s="28">
        <v>36487</v>
      </c>
      <c r="H19" s="25">
        <v>36710</v>
      </c>
      <c r="I19" s="28">
        <v>36726</v>
      </c>
      <c r="J19" s="28">
        <v>36731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13</v>
      </c>
      <c r="F20" s="31">
        <f t="shared" si="0"/>
        <v>4</v>
      </c>
      <c r="G20" s="31">
        <f t="shared" si="0"/>
        <v>2</v>
      </c>
      <c r="H20" s="31">
        <f t="shared" si="0"/>
        <v>223</v>
      </c>
      <c r="I20" s="31">
        <f t="shared" si="0"/>
        <v>16</v>
      </c>
      <c r="J20" s="31">
        <f t="shared" ref="J20:O20" si="1">IF(ISNUMBER(J18),J19-J18+1,"")</f>
        <v>5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0.34097222222222223</v>
      </c>
      <c r="N30" s="41"/>
      <c r="O30" s="43"/>
      <c r="P30" s="44">
        <f>SUM(C30:J30,L30:N30)</f>
        <v>0.34097222222222223</v>
      </c>
    </row>
    <row r="31" spans="2:16" ht="14.15" customHeight="1" x14ac:dyDescent="0.45">
      <c r="B31" s="35" t="s">
        <v>164</v>
      </c>
      <c r="C31" s="45">
        <v>2.9166666666666664E-2</v>
      </c>
      <c r="D31" s="6"/>
      <c r="E31" s="6"/>
      <c r="F31" s="6"/>
      <c r="G31" s="6"/>
      <c r="H31" s="6"/>
      <c r="I31" s="6"/>
      <c r="J31" s="6"/>
      <c r="K31" s="6">
        <v>2.4999999999999998E-2</v>
      </c>
      <c r="L31" s="6"/>
      <c r="M31" s="6">
        <v>0.32777777777777778</v>
      </c>
      <c r="N31" s="6"/>
      <c r="O31" s="46"/>
      <c r="P31" s="44">
        <f>SUM(C31:N31)</f>
        <v>0.38194444444444442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2.9166666666666664E-2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2.4999999999999998E-2</v>
      </c>
      <c r="L34" s="107">
        <f t="shared" si="2"/>
        <v>0</v>
      </c>
      <c r="M34" s="107">
        <f t="shared" si="2"/>
        <v>0.32777777777777778</v>
      </c>
      <c r="N34" s="107">
        <f>N31-N32-N33</f>
        <v>0</v>
      </c>
      <c r="O34" s="111"/>
      <c r="P34" s="108">
        <f>P31-P32-P33</f>
        <v>0.38194444444444442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187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186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1.71</v>
      </c>
      <c r="E53" s="110">
        <v>1</v>
      </c>
      <c r="F53" s="110">
        <v>0.78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-163.19999999999999</v>
      </c>
      <c r="E72" s="98" t="s">
        <v>117</v>
      </c>
      <c r="F72" s="58">
        <v>22.1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-165.4</v>
      </c>
      <c r="E73" s="100" t="s">
        <v>121</v>
      </c>
      <c r="F73" s="59">
        <v>21.6</v>
      </c>
      <c r="G73" s="59">
        <v>21.4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-106.2</v>
      </c>
      <c r="D75" s="58">
        <v>-109.4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30.9</v>
      </c>
      <c r="D76" s="58">
        <v>27.8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26.8</v>
      </c>
      <c r="D77" s="58">
        <v>23.5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24.9</v>
      </c>
      <c r="D78" s="58">
        <v>21.4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23.4</v>
      </c>
      <c r="D79" s="58">
        <v>19.899999999999999</v>
      </c>
      <c r="E79" s="98" t="s">
        <v>151</v>
      </c>
      <c r="F79" s="58">
        <v>18.600000000000001</v>
      </c>
      <c r="G79" s="58">
        <v>17.8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9.6899999999999997E-5</v>
      </c>
      <c r="D80" s="62">
        <v>9.4599999999999996E-5</v>
      </c>
      <c r="E80" s="100" t="s">
        <v>156</v>
      </c>
      <c r="F80" s="59">
        <v>20.6</v>
      </c>
      <c r="G80" s="59">
        <v>15.8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2026-02-18T10:07:48Z</dcterms:modified>
</cp:coreProperties>
</file>